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могон\"/>
    </mc:Choice>
  </mc:AlternateContent>
  <bookViews>
    <workbookView xWindow="0" yWindow="0" windowWidth="19200" windowHeight="1146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16" i="1" l="1"/>
  <c r="B24" i="1" s="1"/>
  <c r="A24" i="1" s="1"/>
  <c r="A6" i="1" l="1"/>
</calcChain>
</file>

<file path=xl/sharedStrings.xml><?xml version="1.0" encoding="utf-8"?>
<sst xmlns="http://schemas.openxmlformats.org/spreadsheetml/2006/main" count="23" uniqueCount="22">
  <si>
    <r>
      <t>V</t>
    </r>
    <r>
      <rPr>
        <vertAlign val="subscript"/>
        <sz val="11"/>
        <color theme="1"/>
        <rFont val="Calibri"/>
        <family val="2"/>
        <charset val="204"/>
        <scheme val="minor"/>
      </rPr>
      <t>H2O</t>
    </r>
    <r>
      <rPr>
        <sz val="11"/>
        <color theme="1"/>
        <rFont val="Calibri"/>
        <family val="2"/>
        <charset val="204"/>
        <scheme val="minor"/>
      </rPr>
      <t xml:space="preserve"> = 0.15 * V</t>
    </r>
    <r>
      <rPr>
        <vertAlign val="subscript"/>
        <sz val="11"/>
        <color theme="1"/>
        <rFont val="Calibri"/>
        <family val="2"/>
        <charset val="204"/>
        <scheme val="minor"/>
      </rPr>
      <t>браги</t>
    </r>
    <r>
      <rPr>
        <sz val="11"/>
        <color theme="1"/>
        <rFont val="Calibri"/>
        <family val="2"/>
        <charset val="204"/>
        <scheme val="minor"/>
      </rPr>
      <t xml:space="preserve"> + (1 - k</t>
    </r>
    <r>
      <rPr>
        <vertAlign val="subscript"/>
        <sz val="11"/>
        <color theme="1"/>
        <rFont val="Calibri"/>
        <family val="2"/>
        <charset val="204"/>
        <scheme val="minor"/>
      </rPr>
      <t>браги</t>
    </r>
    <r>
      <rPr>
        <sz val="11"/>
        <color theme="1"/>
        <rFont val="Calibri"/>
        <family val="2"/>
        <charset val="204"/>
        <scheme val="minor"/>
      </rPr>
      <t xml:space="preserve"> / 100) * V</t>
    </r>
    <r>
      <rPr>
        <vertAlign val="subscript"/>
        <sz val="11"/>
        <color theme="1"/>
        <rFont val="Calibri"/>
        <family val="2"/>
        <charset val="204"/>
        <scheme val="minor"/>
      </rPr>
      <t>самогона</t>
    </r>
  </si>
  <si>
    <t>VH2O</t>
  </si>
  <si>
    <t>0.15</t>
  </si>
  <si>
    <t xml:space="preserve"> Vбраги</t>
  </si>
  <si>
    <t xml:space="preserve">kбраги </t>
  </si>
  <si>
    <t xml:space="preserve"> Vсамогона</t>
  </si>
  <si>
    <r>
      <t>здесь k</t>
    </r>
    <r>
      <rPr>
        <vertAlign val="subscript"/>
        <sz val="11"/>
        <color theme="1"/>
        <rFont val="Calibri"/>
        <family val="2"/>
        <charset val="204"/>
        <scheme val="minor"/>
      </rPr>
      <t>браги</t>
    </r>
    <r>
      <rPr>
        <sz val="11"/>
        <color theme="1"/>
        <rFont val="Calibri"/>
        <family val="2"/>
        <charset val="204"/>
        <scheme val="minor"/>
      </rPr>
      <t xml:space="preserve"> - крепость браги в % об..</t>
    </r>
  </si>
  <si>
    <t>C</t>
  </si>
  <si>
    <t>t2°С</t>
  </si>
  <si>
    <t>m</t>
  </si>
  <si>
    <t>t1°С</t>
  </si>
  <si>
    <t>1) Рсчёт потери воды в парогене</t>
  </si>
  <si>
    <t>m=CM(t2-t1)/Л</t>
  </si>
  <si>
    <t>X</t>
  </si>
  <si>
    <t>V (литр)</t>
  </si>
  <si>
    <t>M (кг-литр)</t>
  </si>
  <si>
    <t>Л (Дж)</t>
  </si>
  <si>
    <t xml:space="preserve">T (мин) </t>
  </si>
  <si>
    <t>T=m/1600*X/60</t>
  </si>
  <si>
    <t>T [время - мин] = m [масса пара] / V [объём испаряемой жидкости на 1кВт/час 1600мл постоянная] * X [ количество кВт] / 60 минут</t>
  </si>
  <si>
    <t>m [Масса пара - литр] = C [удельная теплоёмкость воды постоянная 4200] * M [масса воды - кг-литр] * (t°C2 [конечная темпа] - t°C1 [начальная темпа]) / Л [удельная теплота конденсации постоянная 2260000 Дж]</t>
  </si>
  <si>
    <t>2) Расчёт массы (количества) воды и времени, при нагреве парагенератором ВОДЫ в другом КУБе (для браги показатели чуть меньше, т.к. спиртуозная жидкость)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</si>
</sst>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0" xfId="0" applyFill="1"/>
    <xf numFmtId="0" fontId="0" fillId="4" borderId="0" xfId="0" applyFill="1"/>
    <xf numFmtId="0" fontId="0" fillId="2" borderId="0" xfId="0" applyFill="1" applyProtection="1">
      <protection locked="0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/>
    <xf numFmtId="2" fontId="0" fillId="3" borderId="0" xfId="0" applyNumberFormat="1" applyFill="1"/>
    <xf numFmtId="2" fontId="0" fillId="0" borderId="0" xfId="0" applyNumberFormat="1" applyFill="1"/>
    <xf numFmtId="0" fontId="0" fillId="0" borderId="0" xfId="0" applyFill="1" applyProtection="1">
      <protection locked="0"/>
    </xf>
    <xf numFmtId="0" fontId="2" fillId="4" borderId="0" xfId="0" applyFont="1" applyFill="1"/>
    <xf numFmtId="0" fontId="0" fillId="2" borderId="0" xfId="0" applyFill="1" applyAlignment="1" applyProtection="1">
      <alignment horizontal="center"/>
    </xf>
    <xf numFmtId="0" fontId="0" fillId="4" borderId="0" xfId="0" applyFill="1" applyAlignment="1" applyProtection="1">
      <alignment horizontal="center"/>
    </xf>
    <xf numFmtId="2" fontId="0" fillId="4" borderId="0" xfId="0" applyNumberFormat="1" applyFill="1" applyProtection="1"/>
    <xf numFmtId="1" fontId="0" fillId="4" borderId="0" xfId="0" applyNumberFormat="1" applyFill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zoomScale="85" zoomScaleNormal="85" workbookViewId="0">
      <selection activeCell="F24" sqref="F24"/>
    </sheetView>
  </sheetViews>
  <sheetFormatPr defaultRowHeight="15" x14ac:dyDescent="0.25"/>
  <cols>
    <col min="1" max="1" width="15.140625" customWidth="1"/>
    <col min="3" max="3" width="14.42578125" customWidth="1"/>
    <col min="4" max="4" width="15.28515625" customWidth="1"/>
    <col min="5" max="5" width="12.28515625" customWidth="1"/>
  </cols>
  <sheetData>
    <row r="1" spans="1:20" ht="18.75" x14ac:dyDescent="0.3">
      <c r="A1" s="12" t="s">
        <v>11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0" ht="18" x14ac:dyDescent="0.35">
      <c r="A2" t="s">
        <v>0</v>
      </c>
      <c r="E2" t="s">
        <v>6</v>
      </c>
    </row>
    <row r="4" spans="1:20" x14ac:dyDescent="0.25">
      <c r="A4" s="4" t="s">
        <v>1</v>
      </c>
      <c r="B4" s="6" t="s">
        <v>2</v>
      </c>
      <c r="C4" s="7" t="s">
        <v>3</v>
      </c>
      <c r="D4" s="6">
        <v>1</v>
      </c>
      <c r="E4" s="7" t="s">
        <v>4</v>
      </c>
      <c r="F4" s="6">
        <v>100</v>
      </c>
      <c r="G4" s="7" t="s">
        <v>5</v>
      </c>
    </row>
    <row r="6" spans="1:20" x14ac:dyDescent="0.25">
      <c r="A6" s="2">
        <f>B6*C6+(1-E6/F6)*G6</f>
        <v>0</v>
      </c>
      <c r="B6" s="1">
        <v>0.15</v>
      </c>
      <c r="C6" s="3">
        <v>0</v>
      </c>
      <c r="D6" s="1">
        <v>1</v>
      </c>
      <c r="E6" s="3">
        <v>0</v>
      </c>
      <c r="F6" s="1">
        <v>100</v>
      </c>
      <c r="G6" s="3">
        <v>0</v>
      </c>
    </row>
    <row r="9" spans="1:20" ht="18.75" x14ac:dyDescent="0.3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1" spans="1:20" x14ac:dyDescent="0.25">
      <c r="A11" t="s">
        <v>12</v>
      </c>
    </row>
    <row r="12" spans="1:20" x14ac:dyDescent="0.25">
      <c r="A12" t="s">
        <v>20</v>
      </c>
    </row>
    <row r="14" spans="1:20" x14ac:dyDescent="0.25">
      <c r="A14" s="14" t="s">
        <v>9</v>
      </c>
      <c r="B14" s="6" t="s">
        <v>7</v>
      </c>
      <c r="C14" s="13" t="s">
        <v>15</v>
      </c>
      <c r="D14" s="6" t="s">
        <v>16</v>
      </c>
      <c r="E14" s="13" t="s">
        <v>8</v>
      </c>
      <c r="F14" s="13" t="s">
        <v>10</v>
      </c>
    </row>
    <row r="15" spans="1:20" x14ac:dyDescent="0.25">
      <c r="A15" s="5"/>
      <c r="B15" s="5"/>
      <c r="C15" s="5"/>
      <c r="D15" s="5"/>
      <c r="E15" s="5"/>
      <c r="F15" s="5"/>
    </row>
    <row r="16" spans="1:20" x14ac:dyDescent="0.25">
      <c r="A16" s="15">
        <f>B16*C16*(E16-F16)/D16</f>
        <v>3.2057522123893807</v>
      </c>
      <c r="B16" s="1">
        <v>4200</v>
      </c>
      <c r="C16" s="3">
        <v>25</v>
      </c>
      <c r="D16" s="1">
        <v>2260000</v>
      </c>
      <c r="E16" s="3">
        <v>94</v>
      </c>
      <c r="F16" s="3">
        <v>25</v>
      </c>
    </row>
    <row r="17" spans="1:6" s="8" customFormat="1" x14ac:dyDescent="0.25">
      <c r="A17" s="10"/>
      <c r="C17" s="11"/>
      <c r="E17" s="11"/>
      <c r="F17" s="11"/>
    </row>
    <row r="19" spans="1:6" x14ac:dyDescent="0.25">
      <c r="A19" t="s">
        <v>18</v>
      </c>
    </row>
    <row r="20" spans="1:6" x14ac:dyDescent="0.25">
      <c r="A20" t="s">
        <v>19</v>
      </c>
    </row>
    <row r="22" spans="1:6" x14ac:dyDescent="0.25">
      <c r="A22" s="14" t="s">
        <v>17</v>
      </c>
      <c r="B22" s="6" t="s">
        <v>9</v>
      </c>
      <c r="C22" s="6" t="s">
        <v>14</v>
      </c>
      <c r="D22" s="13" t="s">
        <v>13</v>
      </c>
      <c r="E22" s="5"/>
    </row>
    <row r="24" spans="1:6" x14ac:dyDescent="0.25">
      <c r="A24" s="16">
        <f>B24/(C24*D24)*60</f>
        <v>30.053926991150441</v>
      </c>
      <c r="B24" s="9">
        <f>A16</f>
        <v>3.2057522123893807</v>
      </c>
      <c r="C24" s="1">
        <v>1.6</v>
      </c>
      <c r="D24" s="3">
        <v>4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</dc:creator>
  <cp:lastModifiedBy>Слава</cp:lastModifiedBy>
  <dcterms:created xsi:type="dcterms:W3CDTF">2015-09-10T17:04:08Z</dcterms:created>
  <dcterms:modified xsi:type="dcterms:W3CDTF">2016-11-19T09:29:49Z</dcterms:modified>
</cp:coreProperties>
</file>