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КАЛЬКУЛЯТОР moroza" sheetId="2" r:id="rId1"/>
    <sheet name="данные для кальк. НЕ ИЗМЕНЯТЬ!" sheetId="1" state="hidden" r:id="rId2"/>
  </sheets>
  <calcPr calcId="162913"/>
</workbook>
</file>

<file path=xl/calcChain.xml><?xml version="1.0" encoding="utf-8"?>
<calcChain xmlns="http://schemas.openxmlformats.org/spreadsheetml/2006/main">
  <c r="L3" i="2" l="1"/>
  <c r="K3" i="2"/>
  <c r="J54" i="1" l="1"/>
  <c r="R54" i="1" s="1"/>
  <c r="J55" i="1"/>
  <c r="R55" i="1" s="1"/>
  <c r="J56" i="1"/>
  <c r="R56" i="1" s="1"/>
  <c r="J57" i="1"/>
  <c r="J58" i="1"/>
  <c r="J59" i="1"/>
  <c r="J60" i="1"/>
  <c r="R60" i="1" s="1"/>
  <c r="J61" i="1"/>
  <c r="J62" i="1"/>
  <c r="R62" i="1" s="1"/>
  <c r="J63" i="1"/>
  <c r="J64" i="1"/>
  <c r="R64" i="1" s="1"/>
  <c r="J65" i="1"/>
  <c r="J66" i="1"/>
  <c r="J67" i="1"/>
  <c r="J68" i="1"/>
  <c r="J69" i="1"/>
  <c r="J70" i="1"/>
  <c r="R70" i="1" s="1"/>
  <c r="J71" i="1"/>
  <c r="R71" i="1" s="1"/>
  <c r="J53" i="1"/>
  <c r="R53" i="1" s="1"/>
  <c r="I54" i="1"/>
  <c r="I55" i="1"/>
  <c r="Q55" i="1" s="1"/>
  <c r="I56" i="1"/>
  <c r="Q56" i="1" s="1"/>
  <c r="I57" i="1"/>
  <c r="I58" i="1"/>
  <c r="I59" i="1"/>
  <c r="I60" i="1"/>
  <c r="Q60" i="1" s="1"/>
  <c r="I61" i="1"/>
  <c r="I62" i="1"/>
  <c r="Q62" i="1" s="1"/>
  <c r="I63" i="1"/>
  <c r="Q63" i="1" s="1"/>
  <c r="I64" i="1"/>
  <c r="Q64" i="1" s="1"/>
  <c r="I65" i="1"/>
  <c r="I66" i="1"/>
  <c r="I67" i="1"/>
  <c r="I68" i="1"/>
  <c r="Q68" i="1" s="1"/>
  <c r="I69" i="1"/>
  <c r="I70" i="1"/>
  <c r="I71" i="1"/>
  <c r="I53" i="1"/>
  <c r="Q53" i="1" s="1"/>
  <c r="R57" i="1"/>
  <c r="R58" i="1"/>
  <c r="R61" i="1"/>
  <c r="R65" i="1"/>
  <c r="R66" i="1"/>
  <c r="R69" i="1"/>
  <c r="J72" i="1"/>
  <c r="J73" i="1"/>
  <c r="J74" i="1"/>
  <c r="K74" i="1" s="1"/>
  <c r="J75" i="1"/>
  <c r="J76" i="1"/>
  <c r="J77" i="1"/>
  <c r="E7" i="2" s="1"/>
  <c r="J78" i="1"/>
  <c r="K78" i="1" s="1"/>
  <c r="J79" i="1"/>
  <c r="J80" i="1"/>
  <c r="R80" i="1" s="1"/>
  <c r="J81" i="1"/>
  <c r="R81" i="1" s="1"/>
  <c r="J82" i="1"/>
  <c r="K82" i="1" s="1"/>
  <c r="J83" i="1"/>
  <c r="J84" i="1"/>
  <c r="J85" i="1"/>
  <c r="J86" i="1"/>
  <c r="R86" i="1" s="1"/>
  <c r="J87" i="1"/>
  <c r="J88" i="1"/>
  <c r="J89" i="1"/>
  <c r="J90" i="1"/>
  <c r="R90" i="1" s="1"/>
  <c r="J91" i="1"/>
  <c r="J92" i="1"/>
  <c r="J52" i="1"/>
  <c r="R52" i="1" s="1"/>
  <c r="I92" i="1"/>
  <c r="I91" i="1"/>
  <c r="I90" i="1"/>
  <c r="Q90" i="1" s="1"/>
  <c r="I89" i="1"/>
  <c r="Q89" i="1" s="1"/>
  <c r="I88" i="1"/>
  <c r="I87" i="1"/>
  <c r="I86" i="1"/>
  <c r="Q86" i="1" s="1"/>
  <c r="I85" i="1"/>
  <c r="Q85" i="1" s="1"/>
  <c r="I84" i="1"/>
  <c r="Q84" i="1" s="1"/>
  <c r="I83" i="1"/>
  <c r="I82" i="1"/>
  <c r="I81" i="1"/>
  <c r="I80" i="1"/>
  <c r="Q80" i="1" s="1"/>
  <c r="I79" i="1"/>
  <c r="I78" i="1"/>
  <c r="I77" i="1"/>
  <c r="C7" i="2" s="1"/>
  <c r="I76" i="1"/>
  <c r="I75" i="1"/>
  <c r="I74" i="1"/>
  <c r="Q74" i="1" s="1"/>
  <c r="I73" i="1"/>
  <c r="I72" i="1"/>
  <c r="Q72" i="1" s="1"/>
  <c r="Q54" i="1"/>
  <c r="Q70" i="1"/>
  <c r="Q71" i="1"/>
  <c r="Q75" i="1"/>
  <c r="Q58" i="1"/>
  <c r="Q66" i="1"/>
  <c r="Q82" i="1"/>
  <c r="L71" i="1"/>
  <c r="M71" i="1" s="1"/>
  <c r="S71" i="1"/>
  <c r="T71" i="1"/>
  <c r="L72" i="1"/>
  <c r="M72" i="1" s="1"/>
  <c r="R72" i="1"/>
  <c r="S72" i="1"/>
  <c r="T72" i="1"/>
  <c r="L73" i="1"/>
  <c r="O73" i="1" s="1"/>
  <c r="Q73" i="1"/>
  <c r="S73" i="1"/>
  <c r="T73" i="1"/>
  <c r="L74" i="1"/>
  <c r="N74" i="1" s="1"/>
  <c r="M74" i="1"/>
  <c r="P74" i="1"/>
  <c r="S74" i="1"/>
  <c r="T74" i="1"/>
  <c r="L75" i="1"/>
  <c r="M75" i="1" s="1"/>
  <c r="R75" i="1"/>
  <c r="S75" i="1"/>
  <c r="T75" i="1"/>
  <c r="L76" i="1"/>
  <c r="M76" i="1" s="1"/>
  <c r="O76" i="1"/>
  <c r="P76" i="1"/>
  <c r="R76" i="1"/>
  <c r="S76" i="1"/>
  <c r="T76" i="1"/>
  <c r="L77" i="1"/>
  <c r="O77" i="1" s="1"/>
  <c r="P77" i="1"/>
  <c r="S77" i="1"/>
  <c r="I8" i="2" s="1"/>
  <c r="T77" i="1"/>
  <c r="J3" i="2" s="1"/>
  <c r="L78" i="1"/>
  <c r="N78" i="1" s="1"/>
  <c r="Q78" i="1"/>
  <c r="S78" i="1"/>
  <c r="T78" i="1"/>
  <c r="L79" i="1"/>
  <c r="M79" i="1" s="1"/>
  <c r="P79" i="1"/>
  <c r="Q79" i="1"/>
  <c r="R79" i="1"/>
  <c r="S79" i="1"/>
  <c r="T79" i="1"/>
  <c r="L80" i="1"/>
  <c r="M80" i="1" s="1"/>
  <c r="O80" i="1"/>
  <c r="P80" i="1"/>
  <c r="S80" i="1"/>
  <c r="T80" i="1"/>
  <c r="L81" i="1"/>
  <c r="O81" i="1" s="1"/>
  <c r="Q81" i="1"/>
  <c r="S81" i="1"/>
  <c r="T81" i="1"/>
  <c r="L82" i="1"/>
  <c r="N82" i="1" s="1"/>
  <c r="M82" i="1"/>
  <c r="P82" i="1"/>
  <c r="S82" i="1"/>
  <c r="T82" i="1"/>
  <c r="L83" i="1"/>
  <c r="M83" i="1" s="1"/>
  <c r="Q83" i="1"/>
  <c r="R83" i="1"/>
  <c r="S83" i="1"/>
  <c r="T83" i="1"/>
  <c r="L84" i="1"/>
  <c r="M84" i="1" s="1"/>
  <c r="O84" i="1"/>
  <c r="P84" i="1"/>
  <c r="R84" i="1"/>
  <c r="S84" i="1"/>
  <c r="T84" i="1"/>
  <c r="L85" i="1"/>
  <c r="O85" i="1" s="1"/>
  <c r="P85" i="1"/>
  <c r="S85" i="1"/>
  <c r="T85" i="1"/>
  <c r="L86" i="1"/>
  <c r="N86" i="1" s="1"/>
  <c r="S86" i="1"/>
  <c r="T86" i="1"/>
  <c r="L87" i="1"/>
  <c r="M87" i="1" s="1"/>
  <c r="Q87" i="1"/>
  <c r="R87" i="1"/>
  <c r="S87" i="1"/>
  <c r="T87" i="1"/>
  <c r="L88" i="1"/>
  <c r="M88" i="1"/>
  <c r="N88" i="1"/>
  <c r="O88" i="1"/>
  <c r="P88" i="1"/>
  <c r="Q88" i="1"/>
  <c r="R88" i="1"/>
  <c r="S88" i="1"/>
  <c r="T88" i="1"/>
  <c r="L89" i="1"/>
  <c r="O89" i="1" s="1"/>
  <c r="M89" i="1"/>
  <c r="N89" i="1"/>
  <c r="R89" i="1"/>
  <c r="S89" i="1"/>
  <c r="T89" i="1"/>
  <c r="L90" i="1"/>
  <c r="N90" i="1" s="1"/>
  <c r="M90" i="1"/>
  <c r="P90" i="1"/>
  <c r="S90" i="1"/>
  <c r="T90" i="1"/>
  <c r="L91" i="1"/>
  <c r="M91" i="1" s="1"/>
  <c r="Q91" i="1"/>
  <c r="R91" i="1"/>
  <c r="S91" i="1"/>
  <c r="T91" i="1"/>
  <c r="L92" i="1"/>
  <c r="M92" i="1" s="1"/>
  <c r="O92" i="1"/>
  <c r="P92" i="1"/>
  <c r="Q92" i="1"/>
  <c r="R92" i="1"/>
  <c r="S92" i="1"/>
  <c r="T92" i="1"/>
  <c r="L53" i="1"/>
  <c r="M53" i="1" s="1"/>
  <c r="P53" i="1"/>
  <c r="S53" i="1"/>
  <c r="T53" i="1"/>
  <c r="L54" i="1"/>
  <c r="M54" i="1"/>
  <c r="N54" i="1"/>
  <c r="O54" i="1"/>
  <c r="P54" i="1"/>
  <c r="S54" i="1"/>
  <c r="T54" i="1"/>
  <c r="L55" i="1"/>
  <c r="O55" i="1" s="1"/>
  <c r="P55" i="1"/>
  <c r="S55" i="1"/>
  <c r="T55" i="1"/>
  <c r="L56" i="1"/>
  <c r="N56" i="1" s="1"/>
  <c r="M56" i="1"/>
  <c r="P56" i="1"/>
  <c r="S56" i="1"/>
  <c r="T56" i="1"/>
  <c r="L57" i="1"/>
  <c r="M57" i="1" s="1"/>
  <c r="Q57" i="1"/>
  <c r="S57" i="1"/>
  <c r="T57" i="1"/>
  <c r="L58" i="1"/>
  <c r="M58" i="1" s="1"/>
  <c r="O58" i="1"/>
  <c r="P58" i="1"/>
  <c r="S58" i="1"/>
  <c r="T58" i="1"/>
  <c r="L59" i="1"/>
  <c r="O59" i="1" s="1"/>
  <c r="Q59" i="1"/>
  <c r="R59" i="1"/>
  <c r="S59" i="1"/>
  <c r="T59" i="1"/>
  <c r="L60" i="1"/>
  <c r="N60" i="1" s="1"/>
  <c r="S60" i="1"/>
  <c r="T60" i="1"/>
  <c r="L61" i="1"/>
  <c r="M61" i="1" s="1"/>
  <c r="Q61" i="1"/>
  <c r="S61" i="1"/>
  <c r="T61" i="1"/>
  <c r="L62" i="1"/>
  <c r="M62" i="1"/>
  <c r="N62" i="1"/>
  <c r="O62" i="1"/>
  <c r="P62" i="1"/>
  <c r="S62" i="1"/>
  <c r="T62" i="1"/>
  <c r="L63" i="1"/>
  <c r="O63" i="1" s="1"/>
  <c r="P63" i="1"/>
  <c r="R63" i="1"/>
  <c r="S63" i="1"/>
  <c r="T63" i="1"/>
  <c r="L64" i="1"/>
  <c r="N64" i="1" s="1"/>
  <c r="S64" i="1"/>
  <c r="T64" i="1"/>
  <c r="L65" i="1"/>
  <c r="M65" i="1" s="1"/>
  <c r="Q65" i="1"/>
  <c r="S65" i="1"/>
  <c r="T65" i="1"/>
  <c r="L66" i="1"/>
  <c r="M66" i="1" s="1"/>
  <c r="N66" i="1"/>
  <c r="O66" i="1"/>
  <c r="P66" i="1"/>
  <c r="S66" i="1"/>
  <c r="T66" i="1"/>
  <c r="L67" i="1"/>
  <c r="O67" i="1" s="1"/>
  <c r="Q67" i="1"/>
  <c r="R67" i="1"/>
  <c r="S67" i="1"/>
  <c r="T67" i="1"/>
  <c r="L68" i="1"/>
  <c r="N68" i="1" s="1"/>
  <c r="R68" i="1"/>
  <c r="S68" i="1"/>
  <c r="T68" i="1"/>
  <c r="L69" i="1"/>
  <c r="M69" i="1" s="1"/>
  <c r="P69" i="1"/>
  <c r="Q69" i="1"/>
  <c r="S69" i="1"/>
  <c r="T69" i="1"/>
  <c r="L70" i="1"/>
  <c r="O70" i="1" s="1"/>
  <c r="M70" i="1"/>
  <c r="N70" i="1"/>
  <c r="P70" i="1"/>
  <c r="S70" i="1"/>
  <c r="T70" i="1"/>
  <c r="S52" i="1"/>
  <c r="T52" i="1"/>
  <c r="K72" i="1"/>
  <c r="K75" i="1"/>
  <c r="K76" i="1"/>
  <c r="K79" i="1"/>
  <c r="K80" i="1"/>
  <c r="K83" i="1"/>
  <c r="K84" i="1"/>
  <c r="K87" i="1"/>
  <c r="K88" i="1"/>
  <c r="K91" i="1"/>
  <c r="K92" i="1"/>
  <c r="P72" i="1" l="1"/>
  <c r="K85" i="1"/>
  <c r="K73" i="1"/>
  <c r="P67" i="1"/>
  <c r="N63" i="1"/>
  <c r="P59" i="1"/>
  <c r="N58" i="1"/>
  <c r="N55" i="1"/>
  <c r="N92" i="1"/>
  <c r="N85" i="1"/>
  <c r="N84" i="1"/>
  <c r="P81" i="1"/>
  <c r="N80" i="1"/>
  <c r="P78" i="1"/>
  <c r="N77" i="1"/>
  <c r="N76" i="1"/>
  <c r="P73" i="1"/>
  <c r="O72" i="1"/>
  <c r="K89" i="1"/>
  <c r="K77" i="1"/>
  <c r="P68" i="1"/>
  <c r="N67" i="1"/>
  <c r="P65" i="1"/>
  <c r="P64" i="1"/>
  <c r="M63" i="1"/>
  <c r="P61" i="1"/>
  <c r="P60" i="1"/>
  <c r="N59" i="1"/>
  <c r="M55" i="1"/>
  <c r="P89" i="1"/>
  <c r="M86" i="1"/>
  <c r="R85" i="1"/>
  <c r="M85" i="1"/>
  <c r="N81" i="1"/>
  <c r="M78" i="1"/>
  <c r="R77" i="1"/>
  <c r="E5" i="2" s="1"/>
  <c r="M77" i="1"/>
  <c r="R74" i="1"/>
  <c r="N73" i="1"/>
  <c r="N72" i="1"/>
  <c r="M68" i="1"/>
  <c r="M67" i="1"/>
  <c r="M64" i="1"/>
  <c r="M60" i="1"/>
  <c r="M59" i="1"/>
  <c r="P57" i="1"/>
  <c r="M81" i="1"/>
  <c r="Q77" i="1"/>
  <c r="M73" i="1"/>
  <c r="P71" i="1"/>
  <c r="R82" i="1"/>
  <c r="R78" i="1"/>
  <c r="K90" i="1"/>
  <c r="K86" i="1"/>
  <c r="R73" i="1"/>
  <c r="K81" i="1"/>
  <c r="Q76" i="1"/>
  <c r="C5" i="2" s="1"/>
  <c r="P87" i="1"/>
  <c r="P91" i="1"/>
  <c r="P83" i="1"/>
  <c r="P75" i="1"/>
  <c r="O91" i="1"/>
  <c r="O87" i="1"/>
  <c r="P86" i="1"/>
  <c r="O83" i="1"/>
  <c r="O79" i="1"/>
  <c r="O75" i="1"/>
  <c r="O71" i="1"/>
  <c r="N91" i="1"/>
  <c r="O90" i="1"/>
  <c r="N87" i="1"/>
  <c r="O86" i="1"/>
  <c r="N83" i="1"/>
  <c r="O82" i="1"/>
  <c r="N79" i="1"/>
  <c r="O78" i="1"/>
  <c r="N75" i="1"/>
  <c r="O74" i="1"/>
  <c r="N71" i="1"/>
  <c r="O69" i="1"/>
  <c r="O65" i="1"/>
  <c r="O61" i="1"/>
  <c r="O57" i="1"/>
  <c r="O53" i="1"/>
  <c r="N69" i="1"/>
  <c r="O68" i="1"/>
  <c r="N65" i="1"/>
  <c r="O64" i="1"/>
  <c r="N61" i="1"/>
  <c r="O60" i="1"/>
  <c r="N57" i="1"/>
  <c r="O56" i="1"/>
  <c r="N53" i="1"/>
  <c r="K54" i="1"/>
  <c r="K69" i="1"/>
  <c r="K71" i="1"/>
  <c r="K60" i="1"/>
  <c r="K70" i="1"/>
  <c r="K55" i="1"/>
  <c r="K63" i="1"/>
  <c r="K59" i="1"/>
  <c r="K66" i="1"/>
  <c r="K58" i="1"/>
  <c r="K62" i="1"/>
  <c r="K65" i="1"/>
  <c r="K67" i="1"/>
  <c r="K68" i="1"/>
  <c r="K64" i="1"/>
  <c r="K57" i="1"/>
  <c r="K56" i="1"/>
  <c r="K61" i="1"/>
  <c r="K53" i="1"/>
  <c r="G3" i="2" l="1"/>
  <c r="I12" i="1" l="1"/>
  <c r="Q12" i="1" s="1"/>
  <c r="J12" i="1"/>
  <c r="K12" i="1" s="1"/>
  <c r="I13" i="1"/>
  <c r="J13" i="1"/>
  <c r="I14" i="1"/>
  <c r="J14" i="1"/>
  <c r="I15" i="1"/>
  <c r="J15" i="1"/>
  <c r="K15" i="1" s="1"/>
  <c r="I16" i="1"/>
  <c r="J16" i="1"/>
  <c r="K16" i="1" s="1"/>
  <c r="I17" i="1"/>
  <c r="J17" i="1"/>
  <c r="I18" i="1"/>
  <c r="J18" i="1"/>
  <c r="I19" i="1"/>
  <c r="J19" i="1"/>
  <c r="K19" i="1" s="1"/>
  <c r="I20" i="1"/>
  <c r="J20" i="1"/>
  <c r="K20" i="1" s="1"/>
  <c r="I21" i="1"/>
  <c r="J21" i="1"/>
  <c r="I22" i="1"/>
  <c r="J22" i="1"/>
  <c r="I23" i="1"/>
  <c r="J23" i="1"/>
  <c r="K23" i="1" s="1"/>
  <c r="I24" i="1"/>
  <c r="J24" i="1"/>
  <c r="K24" i="1" s="1"/>
  <c r="I25" i="1"/>
  <c r="J25" i="1"/>
  <c r="I26" i="1"/>
  <c r="J26" i="1"/>
  <c r="I27" i="1"/>
  <c r="J27" i="1"/>
  <c r="K27" i="1" s="1"/>
  <c r="I28" i="1"/>
  <c r="J28" i="1"/>
  <c r="K28" i="1" s="1"/>
  <c r="I29" i="1"/>
  <c r="J29" i="1"/>
  <c r="I30" i="1"/>
  <c r="J30" i="1"/>
  <c r="I31" i="1"/>
  <c r="J31" i="1"/>
  <c r="K31" i="1" s="1"/>
  <c r="J33" i="1"/>
  <c r="J34" i="1"/>
  <c r="J35" i="1"/>
  <c r="J36" i="1"/>
  <c r="J37" i="1"/>
  <c r="J38" i="1"/>
  <c r="J39" i="1"/>
  <c r="J40" i="1"/>
  <c r="J41" i="1"/>
  <c r="J42" i="1"/>
  <c r="J43" i="1"/>
  <c r="J44" i="1"/>
  <c r="K44" i="1" s="1"/>
  <c r="J45" i="1"/>
  <c r="J46" i="1"/>
  <c r="J47" i="1"/>
  <c r="J48" i="1"/>
  <c r="J49" i="1"/>
  <c r="J50" i="1"/>
  <c r="J51" i="1"/>
  <c r="I33" i="1"/>
  <c r="I34" i="1"/>
  <c r="I35" i="1"/>
  <c r="I36" i="1"/>
  <c r="I37" i="1"/>
  <c r="I38" i="1"/>
  <c r="I39" i="1"/>
  <c r="I40" i="1"/>
  <c r="I41" i="1"/>
  <c r="K41" i="1" s="1"/>
  <c r="I42" i="1"/>
  <c r="I43" i="1"/>
  <c r="I44" i="1"/>
  <c r="I45" i="1"/>
  <c r="K45" i="1" s="1"/>
  <c r="I46" i="1"/>
  <c r="I47" i="1"/>
  <c r="I48" i="1"/>
  <c r="I49" i="1"/>
  <c r="K49" i="1" s="1"/>
  <c r="I50" i="1"/>
  <c r="I51" i="1"/>
  <c r="I52" i="1"/>
  <c r="Q52" i="1" s="1"/>
  <c r="J32" i="1"/>
  <c r="R32" i="1" s="1"/>
  <c r="I32" i="1"/>
  <c r="Q32" i="1" s="1"/>
  <c r="I3" i="1"/>
  <c r="J3" i="1"/>
  <c r="I4" i="1"/>
  <c r="J4" i="1"/>
  <c r="I5" i="1"/>
  <c r="J5" i="1"/>
  <c r="I6" i="1"/>
  <c r="J6" i="1"/>
  <c r="I7" i="1"/>
  <c r="J7" i="1"/>
  <c r="I8" i="1"/>
  <c r="J8" i="1"/>
  <c r="I9" i="1"/>
  <c r="J9" i="1"/>
  <c r="I10" i="1"/>
  <c r="J10" i="1"/>
  <c r="I11" i="1"/>
  <c r="J11" i="1"/>
  <c r="I2" i="1"/>
  <c r="Q2" i="1" s="1"/>
  <c r="J2" i="1"/>
  <c r="F3" i="2"/>
  <c r="T12" i="1"/>
  <c r="T32" i="1"/>
  <c r="T2" i="1"/>
  <c r="S2" i="1"/>
  <c r="S12" i="1"/>
  <c r="S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E33" i="1"/>
  <c r="D33" i="1"/>
  <c r="C33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E13" i="1"/>
  <c r="D13" i="1"/>
  <c r="O13" i="1" s="1"/>
  <c r="C13" i="1"/>
  <c r="L3" i="1"/>
  <c r="L4" i="1"/>
  <c r="L5" i="1"/>
  <c r="L6" i="1"/>
  <c r="L7" i="1"/>
  <c r="L8" i="1"/>
  <c r="L9" i="1"/>
  <c r="L10" i="1"/>
  <c r="L11" i="1"/>
  <c r="L2" i="1"/>
  <c r="E3" i="1"/>
  <c r="D3" i="1"/>
  <c r="D4" i="1" s="1"/>
  <c r="D5" i="1" s="1"/>
  <c r="D6" i="1" s="1"/>
  <c r="C3" i="1"/>
  <c r="N3" i="1" s="1"/>
  <c r="L12" i="1"/>
  <c r="L32" i="1"/>
  <c r="O32" i="1" s="1"/>
  <c r="L52" i="1"/>
  <c r="P52" i="1" l="1"/>
  <c r="M52" i="1"/>
  <c r="O52" i="1"/>
  <c r="N52" i="1"/>
  <c r="K50" i="1"/>
  <c r="K42" i="1"/>
  <c r="M33" i="1"/>
  <c r="K11" i="1"/>
  <c r="K7" i="1"/>
  <c r="K5" i="1"/>
  <c r="K3" i="1"/>
  <c r="R12" i="1"/>
  <c r="K47" i="1"/>
  <c r="K43" i="1"/>
  <c r="K39" i="1"/>
  <c r="K2" i="1"/>
  <c r="R6" i="1"/>
  <c r="R4" i="1"/>
  <c r="K10" i="1"/>
  <c r="K6" i="1"/>
  <c r="Q4" i="1"/>
  <c r="R2" i="1"/>
  <c r="M32" i="1"/>
  <c r="M3" i="1"/>
  <c r="K46" i="1"/>
  <c r="K34" i="1"/>
  <c r="D7" i="1"/>
  <c r="D8" i="1" s="1"/>
  <c r="Q8" i="1" s="1"/>
  <c r="S6" i="1"/>
  <c r="I18" i="2"/>
  <c r="Q18" i="2" s="1"/>
  <c r="R18" i="2" s="1"/>
  <c r="I13" i="2"/>
  <c r="Q13" i="2" s="1"/>
  <c r="R13" i="2" s="1"/>
  <c r="P28" i="2"/>
  <c r="P23" i="2"/>
  <c r="I23" i="2"/>
  <c r="Q23" i="2" s="1"/>
  <c r="R23" i="2" s="1"/>
  <c r="P18" i="2"/>
  <c r="P13" i="2"/>
  <c r="P8" i="2"/>
  <c r="I28" i="2"/>
  <c r="Q28" i="2" s="1"/>
  <c r="R28" i="2" s="1"/>
  <c r="Q8" i="2"/>
  <c r="R8" i="2" s="1"/>
  <c r="S4" i="1"/>
  <c r="M13" i="1"/>
  <c r="R5" i="1"/>
  <c r="R3" i="1"/>
  <c r="K38" i="1"/>
  <c r="Q6" i="1"/>
  <c r="P12" i="1"/>
  <c r="M12" i="1"/>
  <c r="P2" i="1"/>
  <c r="M2" i="1"/>
  <c r="Q5" i="1"/>
  <c r="Q3" i="1"/>
  <c r="K9" i="1"/>
  <c r="K29" i="1"/>
  <c r="K25" i="1"/>
  <c r="K21" i="1"/>
  <c r="K17" i="1"/>
  <c r="K13" i="1"/>
  <c r="R13" i="1"/>
  <c r="K52" i="1"/>
  <c r="K40" i="1"/>
  <c r="K36" i="1"/>
  <c r="K8" i="1"/>
  <c r="K4" i="1"/>
  <c r="K51" i="1"/>
  <c r="K35" i="1"/>
  <c r="K30" i="1"/>
  <c r="K26" i="1"/>
  <c r="K22" i="1"/>
  <c r="K18" i="1"/>
  <c r="K14" i="1"/>
  <c r="K48" i="1"/>
  <c r="Q33" i="1"/>
  <c r="R33" i="1"/>
  <c r="Q13" i="1"/>
  <c r="H3" i="2"/>
  <c r="K37" i="1"/>
  <c r="K33" i="1"/>
  <c r="K32" i="1"/>
  <c r="T33" i="1"/>
  <c r="E34" i="1"/>
  <c r="P34" i="1" s="1"/>
  <c r="T13" i="1"/>
  <c r="P13" i="1"/>
  <c r="E14" i="1"/>
  <c r="C34" i="1"/>
  <c r="M34" i="1" s="1"/>
  <c r="N33" i="1"/>
  <c r="S13" i="1"/>
  <c r="D14" i="1"/>
  <c r="R14" i="1" s="1"/>
  <c r="E4" i="1"/>
  <c r="T4" i="1" s="1"/>
  <c r="T3" i="1"/>
  <c r="C14" i="1"/>
  <c r="M14" i="1" s="1"/>
  <c r="N13" i="1"/>
  <c r="S33" i="1"/>
  <c r="D34" i="1"/>
  <c r="Q34" i="1" s="1"/>
  <c r="S7" i="1"/>
  <c r="S3" i="1"/>
  <c r="O33" i="1"/>
  <c r="S5" i="1"/>
  <c r="P33" i="1"/>
  <c r="P3" i="1"/>
  <c r="O3" i="1"/>
  <c r="P32" i="1"/>
  <c r="O5" i="1"/>
  <c r="O4" i="1"/>
  <c r="N32" i="1"/>
  <c r="C4" i="1"/>
  <c r="M4" i="1" s="1"/>
  <c r="O6" i="1"/>
  <c r="N12" i="1"/>
  <c r="O12" i="1"/>
  <c r="N2" i="1"/>
  <c r="O2" i="1"/>
  <c r="Q7" i="1" l="1"/>
  <c r="R7" i="1"/>
  <c r="O7" i="1"/>
  <c r="O8" i="1"/>
  <c r="P4" i="1"/>
  <c r="E5" i="1"/>
  <c r="T5" i="1" s="1"/>
  <c r="R34" i="1"/>
  <c r="O34" i="1"/>
  <c r="Q14" i="1"/>
  <c r="D9" i="1"/>
  <c r="S8" i="1"/>
  <c r="R8" i="1"/>
  <c r="D15" i="1"/>
  <c r="S14" i="1"/>
  <c r="O14" i="1"/>
  <c r="E15" i="1"/>
  <c r="T14" i="1"/>
  <c r="P14" i="1"/>
  <c r="C15" i="1"/>
  <c r="M15" i="1" s="1"/>
  <c r="N14" i="1"/>
  <c r="D35" i="1"/>
  <c r="S34" i="1"/>
  <c r="C35" i="1"/>
  <c r="M35" i="1" s="1"/>
  <c r="N34" i="1"/>
  <c r="E35" i="1"/>
  <c r="T34" i="1"/>
  <c r="C5" i="1"/>
  <c r="M5" i="1" s="1"/>
  <c r="N4" i="1"/>
  <c r="E6" i="1"/>
  <c r="T6" i="1" s="1"/>
  <c r="P5" i="1"/>
  <c r="D10" i="1" l="1"/>
  <c r="Q9" i="1"/>
  <c r="O9" i="1"/>
  <c r="R9" i="1"/>
  <c r="S9" i="1"/>
  <c r="Q35" i="1"/>
  <c r="R35" i="1"/>
  <c r="R15" i="1"/>
  <c r="Q15" i="1"/>
  <c r="E36" i="1"/>
  <c r="T35" i="1"/>
  <c r="P35" i="1"/>
  <c r="D36" i="1"/>
  <c r="S35" i="1"/>
  <c r="O35" i="1"/>
  <c r="D16" i="1"/>
  <c r="S15" i="1"/>
  <c r="O15" i="1"/>
  <c r="E16" i="1"/>
  <c r="T15" i="1"/>
  <c r="P15" i="1"/>
  <c r="C36" i="1"/>
  <c r="M36" i="1" s="1"/>
  <c r="N35" i="1"/>
  <c r="C16" i="1"/>
  <c r="M16" i="1" s="1"/>
  <c r="N15" i="1"/>
  <c r="C6" i="1"/>
  <c r="M6" i="1" s="1"/>
  <c r="N5" i="1"/>
  <c r="E7" i="1"/>
  <c r="T7" i="1" s="1"/>
  <c r="P6" i="1"/>
  <c r="R36" i="1" l="1"/>
  <c r="Q36" i="1"/>
  <c r="D11" i="1"/>
  <c r="S10" i="1"/>
  <c r="Q10" i="1"/>
  <c r="O10" i="1"/>
  <c r="R10" i="1"/>
  <c r="R16" i="1"/>
  <c r="Q16" i="1"/>
  <c r="E17" i="1"/>
  <c r="T16" i="1"/>
  <c r="P16" i="1"/>
  <c r="C37" i="1"/>
  <c r="M37" i="1" s="1"/>
  <c r="N36" i="1"/>
  <c r="E37" i="1"/>
  <c r="T36" i="1"/>
  <c r="P36" i="1"/>
  <c r="D37" i="1"/>
  <c r="S36" i="1"/>
  <c r="O36" i="1"/>
  <c r="C17" i="1"/>
  <c r="M17" i="1" s="1"/>
  <c r="N16" i="1"/>
  <c r="D17" i="1"/>
  <c r="O16" i="1"/>
  <c r="S16" i="1"/>
  <c r="C7" i="1"/>
  <c r="M7" i="1" s="1"/>
  <c r="N6" i="1"/>
  <c r="E8" i="1"/>
  <c r="T8" i="1" s="1"/>
  <c r="P7" i="1"/>
  <c r="R17" i="1" l="1"/>
  <c r="Q17" i="1"/>
  <c r="S11" i="1"/>
  <c r="R11" i="1"/>
  <c r="O11" i="1"/>
  <c r="Q11" i="1"/>
  <c r="R37" i="1"/>
  <c r="Q37" i="1"/>
  <c r="D18" i="1"/>
  <c r="S17" i="1"/>
  <c r="O17" i="1"/>
  <c r="E38" i="1"/>
  <c r="T37" i="1"/>
  <c r="P37" i="1"/>
  <c r="D38" i="1"/>
  <c r="S37" i="1"/>
  <c r="O37" i="1"/>
  <c r="E18" i="1"/>
  <c r="T17" i="1"/>
  <c r="P17" i="1"/>
  <c r="C18" i="1"/>
  <c r="M18" i="1" s="1"/>
  <c r="N17" i="1"/>
  <c r="C38" i="1"/>
  <c r="M38" i="1" s="1"/>
  <c r="N37" i="1"/>
  <c r="C8" i="1"/>
  <c r="M8" i="1" s="1"/>
  <c r="N7" i="1"/>
  <c r="E9" i="1"/>
  <c r="T9" i="1" s="1"/>
  <c r="P8" i="1"/>
  <c r="R18" i="1" l="1"/>
  <c r="Q18" i="1"/>
  <c r="Q38" i="1"/>
  <c r="R38" i="1"/>
  <c r="E19" i="1"/>
  <c r="T18" i="1"/>
  <c r="P18" i="1"/>
  <c r="C19" i="1"/>
  <c r="M19" i="1" s="1"/>
  <c r="N18" i="1"/>
  <c r="D19" i="1"/>
  <c r="S18" i="1"/>
  <c r="O18" i="1"/>
  <c r="E39" i="1"/>
  <c r="T38" i="1"/>
  <c r="P38" i="1"/>
  <c r="C39" i="1"/>
  <c r="M39" i="1" s="1"/>
  <c r="N38" i="1"/>
  <c r="D39" i="1"/>
  <c r="S38" i="1"/>
  <c r="O38" i="1"/>
  <c r="C9" i="1"/>
  <c r="M9" i="1" s="1"/>
  <c r="N8" i="1"/>
  <c r="E10" i="1"/>
  <c r="T10" i="1" s="1"/>
  <c r="P9" i="1"/>
  <c r="Q39" i="1" l="1"/>
  <c r="R39" i="1"/>
  <c r="Q19" i="1"/>
  <c r="R19" i="1"/>
  <c r="D40" i="1"/>
  <c r="S39" i="1"/>
  <c r="O39" i="1"/>
  <c r="D20" i="1"/>
  <c r="S19" i="1"/>
  <c r="O19" i="1"/>
  <c r="E40" i="1"/>
  <c r="T39" i="1"/>
  <c r="P39" i="1"/>
  <c r="E20" i="1"/>
  <c r="T19" i="1"/>
  <c r="P19" i="1"/>
  <c r="C40" i="1"/>
  <c r="M40" i="1" s="1"/>
  <c r="N39" i="1"/>
  <c r="C20" i="1"/>
  <c r="M20" i="1" s="1"/>
  <c r="N19" i="1"/>
  <c r="C10" i="1"/>
  <c r="M10" i="1" s="1"/>
  <c r="N9" i="1"/>
  <c r="E11" i="1"/>
  <c r="P10" i="1"/>
  <c r="R40" i="1" l="1"/>
  <c r="Q40" i="1"/>
  <c r="R20" i="1"/>
  <c r="Q20" i="1"/>
  <c r="E21" i="1"/>
  <c r="P20" i="1"/>
  <c r="T20" i="1"/>
  <c r="C41" i="1"/>
  <c r="M41" i="1" s="1"/>
  <c r="N40" i="1"/>
  <c r="D41" i="1"/>
  <c r="S40" i="1"/>
  <c r="O40" i="1"/>
  <c r="D21" i="1"/>
  <c r="O20" i="1"/>
  <c r="S20" i="1"/>
  <c r="P11" i="1"/>
  <c r="T11" i="1"/>
  <c r="C21" i="1"/>
  <c r="M21" i="1" s="1"/>
  <c r="N20" i="1"/>
  <c r="E41" i="1"/>
  <c r="T40" i="1"/>
  <c r="P40" i="1"/>
  <c r="C11" i="1"/>
  <c r="N10" i="1"/>
  <c r="R21" i="1" l="1"/>
  <c r="Q21" i="1"/>
  <c r="N11" i="1"/>
  <c r="M11" i="1"/>
  <c r="R41" i="1"/>
  <c r="Q41" i="1"/>
  <c r="D22" i="1"/>
  <c r="S21" i="1"/>
  <c r="O21" i="1"/>
  <c r="E22" i="1"/>
  <c r="T21" i="1"/>
  <c r="P21" i="1"/>
  <c r="E42" i="1"/>
  <c r="T41" i="1"/>
  <c r="P41" i="1"/>
  <c r="C42" i="1"/>
  <c r="M42" i="1" s="1"/>
  <c r="N41" i="1"/>
  <c r="C22" i="1"/>
  <c r="M22" i="1" s="1"/>
  <c r="N21" i="1"/>
  <c r="D42" i="1"/>
  <c r="S41" i="1"/>
  <c r="O41" i="1"/>
  <c r="R22" i="1" l="1"/>
  <c r="Q22" i="1"/>
  <c r="R42" i="1"/>
  <c r="Q42" i="1"/>
  <c r="D23" i="1"/>
  <c r="S22" i="1"/>
  <c r="O22" i="1"/>
  <c r="C23" i="1"/>
  <c r="M23" i="1" s="1"/>
  <c r="N22" i="1"/>
  <c r="E23" i="1"/>
  <c r="T22" i="1"/>
  <c r="I3" i="2" s="1"/>
  <c r="P22" i="1"/>
  <c r="E43" i="1"/>
  <c r="T42" i="1"/>
  <c r="P42" i="1"/>
  <c r="D43" i="1"/>
  <c r="S42" i="1"/>
  <c r="O42" i="1"/>
  <c r="C43" i="1"/>
  <c r="M43" i="1" s="1"/>
  <c r="N42" i="1"/>
  <c r="Q23" i="1" l="1"/>
  <c r="R23" i="1"/>
  <c r="Q43" i="1"/>
  <c r="R43" i="1"/>
  <c r="P3" i="2"/>
  <c r="Q3" i="2"/>
  <c r="R3" i="2" s="1"/>
  <c r="E44" i="1"/>
  <c r="T43" i="1"/>
  <c r="P43" i="1"/>
  <c r="D24" i="1"/>
  <c r="S23" i="1"/>
  <c r="O23" i="1"/>
  <c r="D44" i="1"/>
  <c r="S43" i="1"/>
  <c r="O43" i="1"/>
  <c r="C24" i="1"/>
  <c r="M24" i="1" s="1"/>
  <c r="N23" i="1"/>
  <c r="C44" i="1"/>
  <c r="M44" i="1" s="1"/>
  <c r="N43" i="1"/>
  <c r="E24" i="1"/>
  <c r="T23" i="1"/>
  <c r="P23" i="1"/>
  <c r="R44" i="1" l="1"/>
  <c r="Q44" i="1"/>
  <c r="R24" i="1"/>
  <c r="Q24" i="1"/>
  <c r="E45" i="1"/>
  <c r="T44" i="1"/>
  <c r="P44" i="1"/>
  <c r="C45" i="1"/>
  <c r="M45" i="1" s="1"/>
  <c r="N44" i="1"/>
  <c r="D25" i="1"/>
  <c r="O24" i="1"/>
  <c r="S24" i="1"/>
  <c r="D45" i="1"/>
  <c r="S44" i="1"/>
  <c r="O44" i="1"/>
  <c r="E25" i="1"/>
  <c r="T24" i="1"/>
  <c r="P24" i="1"/>
  <c r="C25" i="1"/>
  <c r="M25" i="1" s="1"/>
  <c r="N24" i="1"/>
  <c r="R45" i="1" l="1"/>
  <c r="Q45" i="1"/>
  <c r="Q25" i="1"/>
  <c r="R25" i="1"/>
  <c r="D46" i="1"/>
  <c r="S45" i="1"/>
  <c r="O45" i="1"/>
  <c r="E46" i="1"/>
  <c r="T45" i="1"/>
  <c r="P45" i="1"/>
  <c r="E26" i="1"/>
  <c r="T25" i="1"/>
  <c r="P25" i="1"/>
  <c r="C46" i="1"/>
  <c r="M46" i="1" s="1"/>
  <c r="N45" i="1"/>
  <c r="C26" i="1"/>
  <c r="M26" i="1" s="1"/>
  <c r="N25" i="1"/>
  <c r="D26" i="1"/>
  <c r="S25" i="1"/>
  <c r="O25" i="1"/>
  <c r="Q46" i="1" l="1"/>
  <c r="R46" i="1"/>
  <c r="R26" i="1"/>
  <c r="Q26" i="1"/>
  <c r="D47" i="1"/>
  <c r="S46" i="1"/>
  <c r="O46" i="1"/>
  <c r="C27" i="1"/>
  <c r="M27" i="1" s="1"/>
  <c r="N26" i="1"/>
  <c r="E47" i="1"/>
  <c r="T46" i="1"/>
  <c r="P46" i="1"/>
  <c r="E27" i="1"/>
  <c r="T26" i="1"/>
  <c r="P26" i="1"/>
  <c r="D27" i="1"/>
  <c r="S26" i="1"/>
  <c r="O26" i="1"/>
  <c r="C47" i="1"/>
  <c r="M47" i="1" s="1"/>
  <c r="N46" i="1"/>
  <c r="Q47" i="1" l="1"/>
  <c r="R47" i="1"/>
  <c r="R27" i="1"/>
  <c r="Q27" i="1"/>
  <c r="E28" i="1"/>
  <c r="T27" i="1"/>
  <c r="P27" i="1"/>
  <c r="D48" i="1"/>
  <c r="S47" i="1"/>
  <c r="O47" i="1"/>
  <c r="D28" i="1"/>
  <c r="S27" i="1"/>
  <c r="O27" i="1"/>
  <c r="C28" i="1"/>
  <c r="M28" i="1" s="1"/>
  <c r="N27" i="1"/>
  <c r="C48" i="1"/>
  <c r="M48" i="1" s="1"/>
  <c r="N47" i="1"/>
  <c r="E48" i="1"/>
  <c r="T47" i="1"/>
  <c r="P47" i="1"/>
  <c r="Q48" i="1" l="1"/>
  <c r="R48" i="1"/>
  <c r="R28" i="1"/>
  <c r="Q28" i="1"/>
  <c r="E29" i="1"/>
  <c r="T28" i="1"/>
  <c r="P28" i="1"/>
  <c r="C49" i="1"/>
  <c r="M49" i="1" s="1"/>
  <c r="N48" i="1"/>
  <c r="D49" i="1"/>
  <c r="S48" i="1"/>
  <c r="O48" i="1"/>
  <c r="D29" i="1"/>
  <c r="O28" i="1"/>
  <c r="S28" i="1"/>
  <c r="E49" i="1"/>
  <c r="T48" i="1"/>
  <c r="P48" i="1"/>
  <c r="C29" i="1"/>
  <c r="M29" i="1" s="1"/>
  <c r="N28" i="1"/>
  <c r="Q29" i="1" l="1"/>
  <c r="R29" i="1"/>
  <c r="R49" i="1"/>
  <c r="Q49" i="1"/>
  <c r="D50" i="1"/>
  <c r="S49" i="1"/>
  <c r="O49" i="1"/>
  <c r="D30" i="1"/>
  <c r="S29" i="1"/>
  <c r="O29" i="1"/>
  <c r="E30" i="1"/>
  <c r="T29" i="1"/>
  <c r="P29" i="1"/>
  <c r="E50" i="1"/>
  <c r="T49" i="1"/>
  <c r="P49" i="1"/>
  <c r="C50" i="1"/>
  <c r="M50" i="1" s="1"/>
  <c r="N49" i="1"/>
  <c r="C30" i="1"/>
  <c r="M30" i="1" s="1"/>
  <c r="N29" i="1"/>
  <c r="R50" i="1" l="1"/>
  <c r="Q50" i="1"/>
  <c r="R30" i="1"/>
  <c r="Q30" i="1"/>
  <c r="E51" i="1"/>
  <c r="T50" i="1"/>
  <c r="P50" i="1"/>
  <c r="C51" i="1"/>
  <c r="N50" i="1"/>
  <c r="D51" i="1"/>
  <c r="S50" i="1"/>
  <c r="O50" i="1"/>
  <c r="D31" i="1"/>
  <c r="S30" i="1"/>
  <c r="O30" i="1"/>
  <c r="C31" i="1"/>
  <c r="N30" i="1"/>
  <c r="E31" i="1"/>
  <c r="T30" i="1"/>
  <c r="P30" i="1"/>
  <c r="R31" i="1" l="1"/>
  <c r="Q31" i="1"/>
  <c r="N51" i="1"/>
  <c r="M51" i="1"/>
  <c r="N31" i="1"/>
  <c r="M31" i="1"/>
  <c r="Q51" i="1"/>
  <c r="R51" i="1"/>
  <c r="T31" i="1"/>
  <c r="P31" i="1"/>
  <c r="S51" i="1"/>
  <c r="O51" i="1"/>
  <c r="S31" i="1"/>
  <c r="O31" i="1"/>
  <c r="T51" i="1"/>
  <c r="P51" i="1"/>
</calcChain>
</file>

<file path=xl/sharedStrings.xml><?xml version="1.0" encoding="utf-8"?>
<sst xmlns="http://schemas.openxmlformats.org/spreadsheetml/2006/main" count="67" uniqueCount="65">
  <si>
    <t>% рабочей площади тарелки</t>
  </si>
  <si>
    <t>% площади слива</t>
  </si>
  <si>
    <r>
      <t xml:space="preserve">Рабочая площадь тарелки </t>
    </r>
    <r>
      <rPr>
        <i/>
        <sz val="14"/>
        <color rgb="FF000000"/>
        <rFont val="Calibri"/>
        <family val="2"/>
        <charset val="204"/>
        <scheme val="minor"/>
      </rPr>
      <t>F</t>
    </r>
    <r>
      <rPr>
        <i/>
        <vertAlign val="subscript"/>
        <sz val="14"/>
        <color rgb="FF000000"/>
        <rFont val="Calibri"/>
        <family val="2"/>
        <charset val="204"/>
        <scheme val="minor"/>
      </rPr>
      <t>Р</t>
    </r>
    <r>
      <rPr>
        <sz val="14"/>
        <color rgb="FF000000"/>
        <rFont val="Calibri"/>
        <family val="2"/>
        <charset val="204"/>
        <scheme val="minor"/>
      </rPr>
      <t>, мм²</t>
    </r>
  </si>
  <si>
    <r>
      <t>Площадь прохода паров </t>
    </r>
    <r>
      <rPr>
        <i/>
        <sz val="14"/>
        <color rgb="FF000000"/>
        <rFont val="Calibri"/>
        <family val="2"/>
        <charset val="204"/>
        <scheme val="minor"/>
      </rPr>
      <t>F</t>
    </r>
    <r>
      <rPr>
        <i/>
        <vertAlign val="subscript"/>
        <sz val="14"/>
        <color rgb="FF000000"/>
        <rFont val="Calibri"/>
        <family val="2"/>
        <charset val="204"/>
        <scheme val="minor"/>
      </rPr>
      <t>П</t>
    </r>
    <r>
      <rPr>
        <sz val="14"/>
        <color rgb="FF000000"/>
        <rFont val="Calibri"/>
        <family val="2"/>
        <charset val="204"/>
        <scheme val="minor"/>
      </rPr>
      <t>, мм²</t>
    </r>
  </si>
  <si>
    <r>
      <t>Площадь слива </t>
    </r>
    <r>
      <rPr>
        <i/>
        <sz val="14"/>
        <color rgb="FF000000"/>
        <rFont val="Calibri"/>
        <family val="2"/>
        <charset val="204"/>
        <scheme val="minor"/>
      </rPr>
      <t>F</t>
    </r>
    <r>
      <rPr>
        <i/>
        <vertAlign val="subscript"/>
        <sz val="14"/>
        <color rgb="FF000000"/>
        <rFont val="Calibri"/>
        <family val="2"/>
        <charset val="204"/>
        <scheme val="minor"/>
      </rPr>
      <t>СЛ</t>
    </r>
    <r>
      <rPr>
        <sz val="14"/>
        <color rgb="FF000000"/>
        <rFont val="Calibri"/>
        <family val="2"/>
        <charset val="204"/>
        <scheme val="minor"/>
      </rPr>
      <t>, мм²</t>
    </r>
  </si>
  <si>
    <t xml:space="preserve">Площадь тарелки, мм² </t>
  </si>
  <si>
    <t>% площади прохода паров</t>
  </si>
  <si>
    <t>Диаметр (внутренний)  колонны D, мм</t>
  </si>
  <si>
    <r>
      <t>Диаметр прохода паров D</t>
    </r>
    <r>
      <rPr>
        <i/>
        <vertAlign val="subscript"/>
        <sz val="14"/>
        <color rgb="FF000000"/>
        <rFont val="Calibri"/>
        <family val="2"/>
        <charset val="204"/>
        <scheme val="minor"/>
      </rPr>
      <t>П</t>
    </r>
    <r>
      <rPr>
        <sz val="14"/>
        <color rgb="FF000000"/>
        <rFont val="Calibri"/>
        <family val="2"/>
        <charset val="204"/>
        <scheme val="minor"/>
      </rPr>
      <t>, мм</t>
    </r>
  </si>
  <si>
    <r>
      <t>Диаметр слива D</t>
    </r>
    <r>
      <rPr>
        <i/>
        <vertAlign val="subscript"/>
        <sz val="14"/>
        <color rgb="FF000000"/>
        <rFont val="Calibri"/>
        <family val="2"/>
        <charset val="204"/>
        <scheme val="minor"/>
      </rPr>
      <t>СЛ</t>
    </r>
    <r>
      <rPr>
        <sz val="14"/>
        <color rgb="FF000000"/>
        <rFont val="Calibri"/>
        <family val="2"/>
        <charset val="204"/>
        <scheme val="minor"/>
      </rPr>
      <t>, мм</t>
    </r>
  </si>
  <si>
    <t>Расстояние между тарелками, мм</t>
  </si>
  <si>
    <t>Мощность, Вт</t>
  </si>
  <si>
    <t>Высота трубки слива, мм</t>
  </si>
  <si>
    <t>Площадь прорезей №1</t>
  </si>
  <si>
    <t>Площадь прорезей №2</t>
  </si>
  <si>
    <t>Средняя площадь прорезей</t>
  </si>
  <si>
    <t>% средней площади прорезей от площади прохода паров №1</t>
  </si>
  <si>
    <t>% средней площади прорезей от площади прохода паров №2</t>
  </si>
  <si>
    <t>от</t>
  </si>
  <si>
    <t>до</t>
  </si>
  <si>
    <t>Диаметр колпачка наружний, мм</t>
  </si>
  <si>
    <t>Толщина стенки трубки перелива, мм</t>
  </si>
  <si>
    <r>
      <rPr>
        <b/>
        <sz val="12"/>
        <color theme="1"/>
        <rFont val="Calibri"/>
        <family val="2"/>
        <charset val="204"/>
        <scheme val="minor"/>
      </rPr>
      <t xml:space="preserve">Расстояние между тарелками </t>
    </r>
    <r>
      <rPr>
        <sz val="12"/>
        <color theme="1"/>
        <rFont val="Calibri"/>
        <family val="2"/>
        <charset val="204"/>
        <scheme val="minor"/>
      </rPr>
      <t>(выбрать из выпадающего списка от 5 до 300 с  шагом 0,5 мм), мм</t>
    </r>
  </si>
  <si>
    <r>
      <t>Скорость пара в пустом сечении колонны</t>
    </r>
    <r>
      <rPr>
        <sz val="12"/>
        <color theme="1"/>
        <rFont val="Calibri"/>
        <family val="2"/>
        <charset val="204"/>
        <scheme val="minor"/>
      </rPr>
      <t>, м/с</t>
    </r>
  </si>
  <si>
    <r>
      <t>Скорость пара в зависимости от высоты трубки слива и расстояния между тарелками</t>
    </r>
    <r>
      <rPr>
        <sz val="12"/>
        <color theme="1"/>
        <rFont val="Calibri"/>
        <family val="2"/>
        <charset val="204"/>
        <scheme val="minor"/>
      </rPr>
      <t>, м/с</t>
    </r>
  </si>
  <si>
    <r>
      <rPr>
        <b/>
        <sz val="12"/>
        <color theme="1"/>
        <rFont val="Calibri"/>
        <family val="2"/>
        <charset val="204"/>
        <scheme val="minor"/>
      </rPr>
      <t>Отношение площади прорезей к площади прохода паров</t>
    </r>
    <r>
      <rPr>
        <sz val="12"/>
        <color theme="1"/>
        <rFont val="Calibri"/>
        <family val="2"/>
        <charset val="204"/>
        <scheme val="minor"/>
      </rPr>
      <t>, %</t>
    </r>
  </si>
  <si>
    <r>
      <rPr>
        <b/>
        <sz val="12"/>
        <color theme="1"/>
        <rFont val="Calibri"/>
        <family val="2"/>
        <charset val="204"/>
        <scheme val="minor"/>
      </rPr>
      <t>Площадь всех прорезей на тарелке</t>
    </r>
    <r>
      <rPr>
        <sz val="12"/>
        <color theme="1"/>
        <rFont val="Calibri"/>
        <family val="2"/>
        <charset val="204"/>
        <scheme val="minor"/>
      </rPr>
      <t>, мм</t>
    </r>
    <r>
      <rPr>
        <sz val="12"/>
        <color theme="1"/>
        <rFont val="Calibri"/>
        <family val="2"/>
        <charset val="204"/>
      </rPr>
      <t>²</t>
    </r>
  </si>
  <si>
    <r>
      <t>Сравнительное значение скоростей пара</t>
    </r>
    <r>
      <rPr>
        <sz val="12"/>
        <color theme="1"/>
        <rFont val="Calibri"/>
        <family val="2"/>
        <charset val="204"/>
        <scheme val="minor"/>
      </rPr>
      <t xml:space="preserve"> (если "ошибка", то меняем </t>
    </r>
    <r>
      <rPr>
        <u/>
        <sz val="12"/>
        <color theme="1"/>
        <rFont val="Calibri"/>
        <family val="2"/>
        <charset val="204"/>
        <scheme val="minor"/>
      </rPr>
      <t>подаваемую мощность</t>
    </r>
    <r>
      <rPr>
        <sz val="12"/>
        <color theme="1"/>
        <rFont val="Calibri"/>
        <family val="2"/>
        <charset val="204"/>
        <scheme val="minor"/>
      </rPr>
      <t xml:space="preserve">, либо </t>
    </r>
    <r>
      <rPr>
        <u/>
        <sz val="12"/>
        <color theme="1"/>
        <rFont val="Calibri"/>
        <family val="2"/>
        <charset val="204"/>
        <scheme val="minor"/>
      </rPr>
      <t>высоту трубки слива</t>
    </r>
    <r>
      <rPr>
        <sz val="12"/>
        <color theme="1"/>
        <rFont val="Calibri"/>
        <family val="2"/>
        <charset val="204"/>
        <scheme val="minor"/>
      </rPr>
      <t xml:space="preserve">, либо </t>
    </r>
    <r>
      <rPr>
        <u/>
        <sz val="12"/>
        <color theme="1"/>
        <rFont val="Calibri"/>
        <family val="2"/>
        <charset val="204"/>
        <scheme val="minor"/>
      </rPr>
      <t>расстояние между тарелками)</t>
    </r>
  </si>
  <si>
    <r>
      <t xml:space="preserve">Толщина стенки трубки слива "s" </t>
    </r>
    <r>
      <rPr>
        <sz val="12"/>
        <color theme="1"/>
        <rFont val="Calibri"/>
        <family val="2"/>
        <charset val="204"/>
        <scheme val="minor"/>
      </rPr>
      <t>(колпачок с центральным переливом, выбрать из выпадающего списка от 0,5 до 3 с  шагом 0,1 мм), мм</t>
    </r>
  </si>
  <si>
    <r>
      <t xml:space="preserve">Толщина стенки паропровода над тарелкой "s1" </t>
    </r>
    <r>
      <rPr>
        <sz val="12"/>
        <color theme="1"/>
        <rFont val="Calibri"/>
        <family val="2"/>
        <charset val="204"/>
        <scheme val="minor"/>
      </rPr>
      <t>(для колпачков всех типов, выбрать из выпадающего списка от 0,5 до 3 с  шагом 0,1 мм), мм</t>
    </r>
  </si>
  <si>
    <r>
      <rPr>
        <b/>
        <sz val="12"/>
        <color theme="1"/>
        <rFont val="Calibri"/>
        <family val="2"/>
        <charset val="204"/>
        <scheme val="minor"/>
      </rPr>
      <t>Зазор между верхней границей паропровода и колпачком "s4"</t>
    </r>
    <r>
      <rPr>
        <sz val="12"/>
        <color theme="1"/>
        <rFont val="Calibri"/>
        <family val="2"/>
        <charset val="204"/>
        <scheme val="minor"/>
      </rPr>
      <t xml:space="preserve"> (колпачок без центрального перелива), мм</t>
    </r>
  </si>
  <si>
    <r>
      <rPr>
        <b/>
        <sz val="12"/>
        <color theme="1"/>
        <rFont val="Calibri"/>
        <family val="2"/>
        <charset val="204"/>
        <scheme val="minor"/>
      </rPr>
      <t xml:space="preserve">Зазор между наружней стенкой верхней части паропровода и внутренней стенкой колпачка "s3" </t>
    </r>
    <r>
      <rPr>
        <sz val="12"/>
        <color theme="1"/>
        <rFont val="Calibri"/>
        <family val="2"/>
        <charset val="204"/>
        <scheme val="minor"/>
      </rPr>
      <t>(колпачок с центральным переливом), мм</t>
    </r>
  </si>
  <si>
    <r>
      <rPr>
        <b/>
        <sz val="12"/>
        <color theme="1"/>
        <rFont val="Calibri"/>
        <family val="2"/>
        <charset val="204"/>
        <scheme val="minor"/>
      </rPr>
      <t>Зазор между наружней стенкой верхней части паропровода и внутренней стенкой колпачка "s5"</t>
    </r>
    <r>
      <rPr>
        <sz val="12"/>
        <color theme="1"/>
        <rFont val="Calibri"/>
        <family val="2"/>
        <scheme val="minor"/>
      </rPr>
      <t xml:space="preserve"> (колпачок без центрального перелива), мм</t>
    </r>
  </si>
  <si>
    <r>
      <rPr>
        <b/>
        <sz val="12"/>
        <color theme="1"/>
        <rFont val="Calibri"/>
        <family val="2"/>
        <charset val="204"/>
        <scheme val="minor"/>
      </rPr>
      <t xml:space="preserve">Зазор между верхней границей паропровода и колпачком "s2" </t>
    </r>
    <r>
      <rPr>
        <sz val="12"/>
        <color theme="1"/>
        <rFont val="Calibri"/>
        <family val="2"/>
        <charset val="204"/>
        <scheme val="minor"/>
      </rPr>
      <t>(колпачок с центральным переливом), мм</t>
    </r>
  </si>
  <si>
    <r>
      <t xml:space="preserve">Внутренний диаметр для прохода паров "d1" </t>
    </r>
    <r>
      <rPr>
        <sz val="12"/>
        <color theme="1"/>
        <rFont val="Calibri"/>
        <family val="2"/>
        <charset val="204"/>
        <scheme val="minor"/>
      </rPr>
      <t>(колпачок с центральным переливом), мм</t>
    </r>
  </si>
  <si>
    <r>
      <t xml:space="preserve">Внутренний диаметр для прохода паров "d2" </t>
    </r>
    <r>
      <rPr>
        <sz val="12"/>
        <color theme="1"/>
        <rFont val="Calibri"/>
        <family val="2"/>
        <charset val="204"/>
        <scheme val="minor"/>
      </rPr>
      <t>(колпачок без центрального перелива), мм</t>
    </r>
  </si>
  <si>
    <r>
      <t xml:space="preserve">Толщина боковой стенки колпачка  "m" </t>
    </r>
    <r>
      <rPr>
        <sz val="12"/>
        <color theme="1"/>
        <rFont val="Calibri"/>
        <family val="2"/>
        <charset val="204"/>
        <scheme val="minor"/>
      </rPr>
      <t>(для колпачков всех типов, выбрать из выпадающего списка от 0,5 до 3 с  шагом 0,1 мм), мм</t>
    </r>
  </si>
  <si>
    <r>
      <rPr>
        <b/>
        <sz val="12"/>
        <color theme="1"/>
        <rFont val="Calibri"/>
        <family val="2"/>
        <charset val="204"/>
        <scheme val="minor"/>
      </rPr>
      <t xml:space="preserve">Внутренний диаметр слива "d" </t>
    </r>
    <r>
      <rPr>
        <sz val="12"/>
        <color theme="1"/>
        <rFont val="Calibri"/>
        <family val="2"/>
        <charset val="204"/>
        <scheme val="minor"/>
      </rPr>
      <t>(для колпачков всех типов), мм</t>
    </r>
  </si>
  <si>
    <r>
      <t xml:space="preserve">Внешний диаметр колпачка "d3" </t>
    </r>
    <r>
      <rPr>
        <sz val="12"/>
        <color theme="1"/>
        <rFont val="Calibri"/>
        <family val="2"/>
        <charset val="204"/>
        <scheme val="minor"/>
      </rPr>
      <t>(колпачок с центральным переливом), мм</t>
    </r>
  </si>
  <si>
    <r>
      <rPr>
        <b/>
        <sz val="12"/>
        <color theme="1"/>
        <rFont val="Calibri"/>
        <family val="2"/>
        <charset val="204"/>
        <scheme val="minor"/>
      </rPr>
      <t>Внешний диаметр колпачка "d4"</t>
    </r>
    <r>
      <rPr>
        <sz val="12"/>
        <color theme="1"/>
        <rFont val="Calibri"/>
        <family val="2"/>
        <charset val="204"/>
        <scheme val="minor"/>
      </rPr>
      <t xml:space="preserve"> (колпачок без центрального перелива), мм</t>
    </r>
  </si>
  <si>
    <r>
      <t xml:space="preserve">Внутренний диаметр для прохода паров "d2" </t>
    </r>
    <r>
      <rPr>
        <sz val="12"/>
        <color theme="1"/>
        <rFont val="Calibri"/>
        <family val="2"/>
        <charset val="204"/>
        <scheme val="minor"/>
      </rPr>
      <t>(2 колпачка без центрального перелива), мм</t>
    </r>
  </si>
  <si>
    <r>
      <t xml:space="preserve">Внутренний диаметр для прохода паров "d2" </t>
    </r>
    <r>
      <rPr>
        <sz val="12"/>
        <color theme="1"/>
        <rFont val="Calibri"/>
        <family val="2"/>
        <charset val="204"/>
        <scheme val="minor"/>
      </rPr>
      <t>(3 колпачка без центрального перелива), мм</t>
    </r>
  </si>
  <si>
    <r>
      <t xml:space="preserve">Внутренний диаметр для прохода паров "d2" </t>
    </r>
    <r>
      <rPr>
        <sz val="12"/>
        <color theme="1"/>
        <rFont val="Calibri"/>
        <family val="2"/>
        <charset val="204"/>
        <scheme val="minor"/>
      </rPr>
      <t>(4 колпачка без центрального перелива), мм</t>
    </r>
  </si>
  <si>
    <r>
      <t xml:space="preserve">Внутренний диаметр для прохода паров "d2" </t>
    </r>
    <r>
      <rPr>
        <sz val="12"/>
        <color theme="1"/>
        <rFont val="Calibri"/>
        <family val="2"/>
        <charset val="204"/>
        <scheme val="minor"/>
      </rPr>
      <t>(5 колпачков без центрального перелива), мм</t>
    </r>
  </si>
  <si>
    <r>
      <rPr>
        <b/>
        <sz val="12"/>
        <color theme="1"/>
        <rFont val="Calibri"/>
        <family val="2"/>
        <charset val="204"/>
        <scheme val="minor"/>
      </rPr>
      <t>Зазор между верхней границей паропровода и колпачком "s4"</t>
    </r>
    <r>
      <rPr>
        <sz val="12"/>
        <color theme="1"/>
        <rFont val="Calibri"/>
        <family val="2"/>
        <charset val="204"/>
        <scheme val="minor"/>
      </rPr>
      <t xml:space="preserve"> (2 колпачка без центрального перелива), мм</t>
    </r>
  </si>
  <si>
    <r>
      <rPr>
        <b/>
        <sz val="12"/>
        <color theme="1"/>
        <rFont val="Calibri"/>
        <family val="2"/>
        <charset val="204"/>
        <scheme val="minor"/>
      </rPr>
      <t>Зазор между наружней стенкой верхней части паропровода и внутренней стенкой колпачка "s5"</t>
    </r>
    <r>
      <rPr>
        <sz val="12"/>
        <color theme="1"/>
        <rFont val="Calibri"/>
        <family val="2"/>
        <scheme val="minor"/>
      </rPr>
      <t xml:space="preserve"> (2 колпачка без центрального перелива), мм</t>
    </r>
  </si>
  <si>
    <r>
      <rPr>
        <b/>
        <sz val="12"/>
        <color theme="1"/>
        <rFont val="Calibri"/>
        <family val="2"/>
        <charset val="204"/>
        <scheme val="minor"/>
      </rPr>
      <t>Внешний диаметр колпачка "d4"</t>
    </r>
    <r>
      <rPr>
        <sz val="12"/>
        <color theme="1"/>
        <rFont val="Calibri"/>
        <family val="2"/>
        <charset val="204"/>
        <scheme val="minor"/>
      </rPr>
      <t xml:space="preserve"> (2 колпачка без центрального перелива), мм</t>
    </r>
  </si>
  <si>
    <r>
      <rPr>
        <b/>
        <sz val="12"/>
        <color theme="1"/>
        <rFont val="Calibri"/>
        <family val="2"/>
        <charset val="204"/>
        <scheme val="minor"/>
      </rPr>
      <t>Зазор между верхней границей паропровода и колпачком "s4"</t>
    </r>
    <r>
      <rPr>
        <sz val="12"/>
        <color theme="1"/>
        <rFont val="Calibri"/>
        <family val="2"/>
        <charset val="204"/>
        <scheme val="minor"/>
      </rPr>
      <t xml:space="preserve"> (3 колпачка без центрального перелива), мм</t>
    </r>
  </si>
  <si>
    <r>
      <rPr>
        <b/>
        <sz val="12"/>
        <color theme="1"/>
        <rFont val="Calibri"/>
        <family val="2"/>
        <charset val="204"/>
        <scheme val="minor"/>
      </rPr>
      <t>Зазор между наружней стенкой верхней части паропровода и внутренней стенкой колпачка "s5"</t>
    </r>
    <r>
      <rPr>
        <sz val="12"/>
        <color theme="1"/>
        <rFont val="Calibri"/>
        <family val="2"/>
        <scheme val="minor"/>
      </rPr>
      <t xml:space="preserve"> (3 колпачка без центрального перелива), мм</t>
    </r>
  </si>
  <si>
    <r>
      <rPr>
        <b/>
        <sz val="12"/>
        <color theme="1"/>
        <rFont val="Calibri"/>
        <family val="2"/>
        <charset val="204"/>
        <scheme val="minor"/>
      </rPr>
      <t>Внешний диаметр колпачка "d4"</t>
    </r>
    <r>
      <rPr>
        <sz val="12"/>
        <color theme="1"/>
        <rFont val="Calibri"/>
        <family val="2"/>
        <charset val="204"/>
        <scheme val="minor"/>
      </rPr>
      <t xml:space="preserve"> (3 колпачка без центрального перелива), мм</t>
    </r>
  </si>
  <si>
    <r>
      <rPr>
        <b/>
        <sz val="12"/>
        <color theme="1"/>
        <rFont val="Calibri"/>
        <family val="2"/>
        <charset val="204"/>
        <scheme val="minor"/>
      </rPr>
      <t>Зазор между верхней границей паропровода и колпачком "s4"</t>
    </r>
    <r>
      <rPr>
        <sz val="12"/>
        <color theme="1"/>
        <rFont val="Calibri"/>
        <family val="2"/>
        <charset val="204"/>
        <scheme val="minor"/>
      </rPr>
      <t xml:space="preserve"> (4 колпачка без центрального перелива), мм</t>
    </r>
  </si>
  <si>
    <r>
      <rPr>
        <b/>
        <sz val="12"/>
        <color theme="1"/>
        <rFont val="Calibri"/>
        <family val="2"/>
        <charset val="204"/>
        <scheme val="minor"/>
      </rPr>
      <t>Зазор между наружней стенкой верхней части паропровода и внутренней стенкой колпачка "s5"</t>
    </r>
    <r>
      <rPr>
        <sz val="12"/>
        <color theme="1"/>
        <rFont val="Calibri"/>
        <family val="2"/>
        <scheme val="minor"/>
      </rPr>
      <t xml:space="preserve"> (4 колпачка без центрального перелива), мм</t>
    </r>
  </si>
  <si>
    <r>
      <rPr>
        <b/>
        <sz val="12"/>
        <color theme="1"/>
        <rFont val="Calibri"/>
        <family val="2"/>
        <charset val="204"/>
        <scheme val="minor"/>
      </rPr>
      <t>Внешний диаметр колпачка "d4"</t>
    </r>
    <r>
      <rPr>
        <sz val="12"/>
        <color theme="1"/>
        <rFont val="Calibri"/>
        <family val="2"/>
        <charset val="204"/>
        <scheme val="minor"/>
      </rPr>
      <t xml:space="preserve"> (4 колпачка без центрального перелива), мм</t>
    </r>
  </si>
  <si>
    <r>
      <rPr>
        <b/>
        <sz val="12"/>
        <color theme="1"/>
        <rFont val="Calibri"/>
        <family val="2"/>
        <charset val="204"/>
        <scheme val="minor"/>
      </rPr>
      <t>Зазор между верхней границей паропровода и колпачком "s4"</t>
    </r>
    <r>
      <rPr>
        <sz val="12"/>
        <color theme="1"/>
        <rFont val="Calibri"/>
        <family val="2"/>
        <charset val="204"/>
        <scheme val="minor"/>
      </rPr>
      <t xml:space="preserve"> (5 колпачков без центрального перелива), мм</t>
    </r>
  </si>
  <si>
    <r>
      <rPr>
        <b/>
        <sz val="12"/>
        <color theme="1"/>
        <rFont val="Calibri"/>
        <family val="2"/>
        <charset val="204"/>
        <scheme val="minor"/>
      </rPr>
      <t>Зазор между наружней стенкой верхней части паропровода и внутренней стенкой колпачка "s5"</t>
    </r>
    <r>
      <rPr>
        <sz val="12"/>
        <color theme="1"/>
        <rFont val="Calibri"/>
        <family val="2"/>
        <scheme val="minor"/>
      </rPr>
      <t xml:space="preserve"> (5 колпачков без центрального перелива), мм</t>
    </r>
  </si>
  <si>
    <r>
      <rPr>
        <b/>
        <sz val="12"/>
        <color theme="1"/>
        <rFont val="Calibri"/>
        <family val="2"/>
        <charset val="204"/>
        <scheme val="minor"/>
      </rPr>
      <t>Внешний диаметр колпачка "d4"</t>
    </r>
    <r>
      <rPr>
        <sz val="12"/>
        <color theme="1"/>
        <rFont val="Calibri"/>
        <family val="2"/>
        <charset val="204"/>
        <scheme val="minor"/>
      </rPr>
      <t xml:space="preserve"> (5 колпачков без центрального перелива), мм</t>
    </r>
  </si>
  <si>
    <r>
      <rPr>
        <b/>
        <sz val="12"/>
        <color theme="1"/>
        <rFont val="Calibri"/>
        <family val="2"/>
        <charset val="204"/>
        <scheme val="minor"/>
      </rPr>
      <t xml:space="preserve">Высота трубки слива = уровень флегмы на тарелке "h" </t>
    </r>
    <r>
      <rPr>
        <sz val="12"/>
        <color theme="1"/>
        <rFont val="Calibri"/>
        <family val="2"/>
        <charset val="204"/>
        <scheme val="minor"/>
      </rPr>
      <t>(выбрать из выпадающего списка от 0 до 50 с  шагом 0,1 мм), мм</t>
    </r>
  </si>
  <si>
    <r>
      <rPr>
        <b/>
        <sz val="12"/>
        <color theme="1"/>
        <rFont val="Calibri"/>
        <family val="2"/>
        <charset val="204"/>
        <scheme val="minor"/>
      </rPr>
      <t xml:space="preserve">Внутренний диаметр колонны "D" </t>
    </r>
    <r>
      <rPr>
        <sz val="12"/>
        <color theme="1"/>
        <rFont val="Calibri"/>
        <family val="2"/>
        <charset val="204"/>
        <scheme val="minor"/>
      </rPr>
      <t>(выбрать из выпадающего списка от 50 до 140 с шагом 1 мм), мм</t>
    </r>
  </si>
  <si>
    <r>
      <rPr>
        <b/>
        <sz val="12"/>
        <color theme="1"/>
        <rFont val="Calibri"/>
        <family val="2"/>
        <charset val="204"/>
        <scheme val="minor"/>
      </rPr>
      <t xml:space="preserve">Подаваемая мощность </t>
    </r>
    <r>
      <rPr>
        <sz val="12"/>
        <color theme="1"/>
        <rFont val="Calibri"/>
        <family val="2"/>
        <charset val="204"/>
        <scheme val="minor"/>
      </rPr>
      <t>(выбрать из выпадающего списка от 500 до 15000 с шагом 5 Вт), Вт</t>
    </r>
  </si>
  <si>
    <t>Колилество колпачков на тарелке</t>
  </si>
  <si>
    <r>
      <t>Длина пути жидкости L</t>
    </r>
    <r>
      <rPr>
        <i/>
        <vertAlign val="subscript"/>
        <sz val="14"/>
        <color rgb="FF000000"/>
        <rFont val="Calibri"/>
        <family val="2"/>
        <charset val="204"/>
        <scheme val="minor"/>
      </rPr>
      <t>Ж</t>
    </r>
    <r>
      <rPr>
        <sz val="14"/>
        <color rgb="FF000000"/>
        <rFont val="Calibri"/>
        <family val="2"/>
        <charset val="204"/>
        <scheme val="minor"/>
      </rPr>
      <t>, мм</t>
    </r>
  </si>
  <si>
    <r>
      <t>Периметр слива P</t>
    </r>
    <r>
      <rPr>
        <i/>
        <vertAlign val="subscript"/>
        <sz val="14"/>
        <color rgb="FF000000"/>
        <rFont val="Calibri"/>
        <family val="2"/>
        <charset val="204"/>
        <scheme val="minor"/>
      </rPr>
      <t>СЛ</t>
    </r>
    <r>
      <rPr>
        <sz val="14"/>
        <color rgb="FF000000"/>
        <rFont val="Calibri"/>
        <family val="2"/>
        <charset val="204"/>
        <scheme val="minor"/>
      </rPr>
      <t>, мм²</t>
    </r>
  </si>
  <si>
    <r>
      <rPr>
        <b/>
        <sz val="12"/>
        <color theme="1"/>
        <rFont val="Calibri"/>
        <family val="2"/>
        <charset val="204"/>
        <scheme val="minor"/>
      </rPr>
      <t>Периметр слива "P"</t>
    </r>
    <r>
      <rPr>
        <sz val="12"/>
        <color theme="1"/>
        <rFont val="Calibri"/>
        <family val="2"/>
        <charset val="204"/>
        <scheme val="minor"/>
      </rPr>
      <t xml:space="preserve"> (для перегородочных сливов), мм</t>
    </r>
  </si>
  <si>
    <r>
      <rPr>
        <b/>
        <sz val="12"/>
        <color theme="1"/>
        <rFont val="Calibri"/>
        <family val="2"/>
        <charset val="204"/>
        <scheme val="minor"/>
      </rPr>
      <t>Длина пути жидкости "L"</t>
    </r>
    <r>
      <rPr>
        <sz val="12"/>
        <color theme="1"/>
        <rFont val="Calibri"/>
        <family val="2"/>
        <charset val="204"/>
        <scheme val="minor"/>
      </rPr>
      <t xml:space="preserve"> (для перегородочных сливов и для колпачков без центрального перелива), мм</t>
    </r>
  </si>
  <si>
    <r>
      <t xml:space="preserve">Калькулятор предназначен для автоматического расчета основных размеров тарельчатой колонны колпачкового типа. Все значения, выделенные </t>
    </r>
    <r>
      <rPr>
        <b/>
        <u/>
        <sz val="14"/>
        <color rgb="FFFF0000"/>
        <rFont val="Calibri"/>
        <family val="2"/>
        <charset val="204"/>
        <scheme val="minor"/>
      </rPr>
      <t>зеленым</t>
    </r>
    <r>
      <rPr>
        <b/>
        <sz val="14"/>
        <color rgb="FFFF0000"/>
        <rFont val="Calibri"/>
        <family val="2"/>
        <charset val="204"/>
        <scheme val="minor"/>
      </rPr>
      <t xml:space="preserve"> цветом, являются </t>
    </r>
    <r>
      <rPr>
        <b/>
        <u/>
        <sz val="14"/>
        <color rgb="FFFF0000"/>
        <rFont val="Calibri"/>
        <family val="2"/>
        <charset val="204"/>
        <scheme val="minor"/>
      </rPr>
      <t>изменяемыми</t>
    </r>
    <r>
      <rPr>
        <b/>
        <sz val="14"/>
        <color rgb="FFFF0000"/>
        <rFont val="Calibri"/>
        <family val="2"/>
        <charset val="204"/>
        <scheme val="minor"/>
      </rPr>
      <t xml:space="preserve"> из выпадающего списка параметрами. Все </t>
    </r>
    <r>
      <rPr>
        <b/>
        <u/>
        <sz val="14"/>
        <color rgb="FFFF0000"/>
        <rFont val="Calibri"/>
        <family val="2"/>
        <charset val="204"/>
        <scheme val="minor"/>
      </rPr>
      <t>красные</t>
    </r>
    <r>
      <rPr>
        <b/>
        <sz val="14"/>
        <color rgb="FFFF0000"/>
        <rFont val="Calibri"/>
        <family val="2"/>
        <charset val="204"/>
        <scheme val="minor"/>
      </rPr>
      <t xml:space="preserve"> - </t>
    </r>
    <r>
      <rPr>
        <b/>
        <u/>
        <sz val="14"/>
        <color rgb="FFFF0000"/>
        <rFont val="Calibri"/>
        <family val="2"/>
        <charset val="204"/>
        <scheme val="minor"/>
      </rPr>
      <t>автоматически</t>
    </r>
    <r>
      <rPr>
        <b/>
        <sz val="14"/>
        <color rgb="FFFF0000"/>
        <rFont val="Calibri"/>
        <family val="2"/>
        <charset val="204"/>
        <scheme val="minor"/>
      </rPr>
      <t xml:space="preserve"> рассчитываемыми. На Рис.1 представлена схема </t>
    </r>
    <r>
      <rPr>
        <b/>
        <u/>
        <sz val="14"/>
        <color rgb="FFFF0000"/>
        <rFont val="Calibri"/>
        <family val="2"/>
        <charset val="204"/>
        <scheme val="minor"/>
      </rPr>
      <t>одноколпачковой тарелки</t>
    </r>
    <r>
      <rPr>
        <b/>
        <sz val="14"/>
        <color rgb="FFFF0000"/>
        <rFont val="Calibri"/>
        <family val="2"/>
        <charset val="204"/>
        <scheme val="minor"/>
      </rPr>
      <t xml:space="preserve"> с центральным переливом. На Рис.2 - </t>
    </r>
    <r>
      <rPr>
        <b/>
        <u/>
        <sz val="14"/>
        <color rgb="FFFF0000"/>
        <rFont val="Calibri"/>
        <family val="2"/>
        <charset val="204"/>
        <scheme val="minor"/>
      </rPr>
      <t>одноколпачковой тарелки</t>
    </r>
    <r>
      <rPr>
        <b/>
        <sz val="14"/>
        <color rgb="FFFF0000"/>
        <rFont val="Calibri"/>
        <family val="2"/>
        <charset val="204"/>
        <scheme val="minor"/>
      </rPr>
      <t xml:space="preserve"> с классическим отстоящим переливом. В калькуляторе также имеется расчет классической тарелки с несколькими колпачками (от 2 до 5 на тарелке), все размерные данные берутся  из Рис.2, с той лишь поправкой, что колпачков будет воображаемо n-количество. На Рис.3 представлен вариант исполнения с перегородочным сливом (для этого варианта наиболее важен периметр слива и длина пути жидкости).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</si>
</sst>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0" x14ac:knownFonts="1">
    <font>
      <sz val="11"/>
      <color theme="1"/>
      <name val="Calibri"/>
      <family val="2"/>
      <scheme val="minor"/>
    </font>
    <font>
      <sz val="14"/>
      <color rgb="FF000000"/>
      <name val="Calibri"/>
      <family val="2"/>
      <charset val="204"/>
      <scheme val="minor"/>
    </font>
    <font>
      <i/>
      <sz val="14"/>
      <color rgb="FF000000"/>
      <name val="Calibri"/>
      <family val="2"/>
      <charset val="204"/>
      <scheme val="minor"/>
    </font>
    <font>
      <i/>
      <vertAlign val="subscript"/>
      <sz val="14"/>
      <color rgb="FF0000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</font>
    <font>
      <b/>
      <sz val="20"/>
      <color rgb="FF00B050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20"/>
      <color rgb="FFFF0000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u/>
      <sz val="14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0" applyFont="1" applyBorder="1" applyAlignment="1">
      <alignment vertical="top" wrapText="1"/>
    </xf>
    <xf numFmtId="0" fontId="9" fillId="0" borderId="0" xfId="0" applyFont="1"/>
    <xf numFmtId="2" fontId="5" fillId="0" borderId="6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164" fontId="17" fillId="0" borderId="6" xfId="0" applyNumberFormat="1" applyFont="1" applyBorder="1" applyAlignment="1">
      <alignment horizontal="center" vertical="center"/>
    </xf>
    <xf numFmtId="164" fontId="17" fillId="0" borderId="9" xfId="0" applyNumberFormat="1" applyFont="1" applyBorder="1" applyAlignment="1">
      <alignment horizontal="center" vertical="center"/>
    </xf>
    <xf numFmtId="164" fontId="17" fillId="0" borderId="7" xfId="0" applyNumberFormat="1" applyFont="1" applyBorder="1" applyAlignment="1">
      <alignment horizontal="center" vertical="center"/>
    </xf>
    <xf numFmtId="2" fontId="16" fillId="0" borderId="3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horizontal="center" vertical="center"/>
    </xf>
    <xf numFmtId="2" fontId="17" fillId="0" borderId="3" xfId="0" applyNumberFormat="1" applyFont="1" applyBorder="1" applyAlignment="1">
      <alignment horizontal="center" vertical="center"/>
    </xf>
    <xf numFmtId="2" fontId="17" fillId="0" borderId="4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164" fontId="17" fillId="0" borderId="12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164" fontId="17" fillId="0" borderId="15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64" fontId="17" fillId="0" borderId="16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164" fontId="17" fillId="0" borderId="10" xfId="0" applyNumberFormat="1" applyFont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164" fontId="17" fillId="0" borderId="10" xfId="0" applyNumberFormat="1" applyFont="1" applyBorder="1" applyAlignment="1">
      <alignment horizontal="center" vertical="center" wrapText="1"/>
    </xf>
    <xf numFmtId="0" fontId="5" fillId="0" borderId="24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2" fontId="5" fillId="0" borderId="26" xfId="0" applyNumberFormat="1" applyFont="1" applyBorder="1" applyAlignment="1">
      <alignment horizontal="center" vertical="center"/>
    </xf>
    <xf numFmtId="164" fontId="5" fillId="0" borderId="26" xfId="0" applyNumberFormat="1" applyFont="1" applyBorder="1" applyAlignment="1">
      <alignment horizontal="center" vertical="center"/>
    </xf>
    <xf numFmtId="164" fontId="5" fillId="0" borderId="27" xfId="0" applyNumberFormat="1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2" fontId="5" fillId="0" borderId="23" xfId="0" applyNumberFormat="1" applyFont="1" applyBorder="1" applyAlignment="1">
      <alignment horizontal="center" vertical="center"/>
    </xf>
    <xf numFmtId="164" fontId="5" fillId="0" borderId="23" xfId="0" applyNumberFormat="1" applyFont="1" applyBorder="1" applyAlignment="1">
      <alignment horizontal="center" vertical="center"/>
    </xf>
    <xf numFmtId="164" fontId="5" fillId="0" borderId="25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164" fontId="12" fillId="0" borderId="0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133349</xdr:colOff>
      <xdr:row>3</xdr:row>
      <xdr:rowOff>19049</xdr:rowOff>
    </xdr:from>
    <xdr:to>
      <xdr:col>7</xdr:col>
      <xdr:colOff>1062039</xdr:colOff>
      <xdr:row>12</xdr:row>
      <xdr:rowOff>447892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3524" y="4038599"/>
          <a:ext cx="3424240" cy="4972268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</xdr:colOff>
      <xdr:row>3</xdr:row>
      <xdr:rowOff>28576</xdr:rowOff>
    </xdr:from>
    <xdr:to>
      <xdr:col>11</xdr:col>
      <xdr:colOff>1090632</xdr:colOff>
      <xdr:row>12</xdr:row>
      <xdr:rowOff>426458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39375" y="4048126"/>
          <a:ext cx="3548082" cy="4941307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3</xdr:row>
      <xdr:rowOff>47625</xdr:rowOff>
    </xdr:from>
    <xdr:to>
      <xdr:col>14</xdr:col>
      <xdr:colOff>1157798</xdr:colOff>
      <xdr:row>11</xdr:row>
      <xdr:rowOff>108205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44600" y="4067175"/>
          <a:ext cx="3653348" cy="40991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92"/>
  <sheetViews>
    <sheetView tabSelected="1" topLeftCell="D1" zoomScale="85" zoomScaleNormal="85" workbookViewId="0">
      <selection activeCell="P4" sqref="P4:P7"/>
    </sheetView>
  </sheetViews>
  <sheetFormatPr defaultRowHeight="15" x14ac:dyDescent="0.25"/>
  <cols>
    <col min="1" max="1" width="3.28515625" customWidth="1"/>
    <col min="2" max="18" width="18.7109375" customWidth="1"/>
  </cols>
  <sheetData>
    <row r="1" spans="2:18" ht="77.25" customHeight="1" thickBot="1" x14ac:dyDescent="0.3">
      <c r="B1" s="76" t="s">
        <v>64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57"/>
      <c r="Q1" s="57"/>
      <c r="R1" s="57"/>
    </row>
    <row r="2" spans="2:18" ht="200.1" customHeight="1" thickBot="1" x14ac:dyDescent="0.3">
      <c r="B2" s="23" t="s">
        <v>57</v>
      </c>
      <c r="C2" s="24" t="s">
        <v>58</v>
      </c>
      <c r="D2" s="24" t="s">
        <v>22</v>
      </c>
      <c r="E2" s="24" t="s">
        <v>56</v>
      </c>
      <c r="F2" s="25" t="s">
        <v>23</v>
      </c>
      <c r="G2" s="25" t="s">
        <v>24</v>
      </c>
      <c r="H2" s="25" t="s">
        <v>27</v>
      </c>
      <c r="I2" s="27" t="s">
        <v>34</v>
      </c>
      <c r="J2" s="43" t="s">
        <v>37</v>
      </c>
      <c r="K2" s="43" t="s">
        <v>62</v>
      </c>
      <c r="L2" s="43" t="s">
        <v>63</v>
      </c>
      <c r="M2" s="47" t="s">
        <v>28</v>
      </c>
      <c r="N2" s="25" t="s">
        <v>29</v>
      </c>
      <c r="O2" s="25" t="s">
        <v>36</v>
      </c>
      <c r="P2" s="26" t="s">
        <v>33</v>
      </c>
      <c r="Q2" s="26" t="s">
        <v>31</v>
      </c>
      <c r="R2" s="55" t="s">
        <v>38</v>
      </c>
    </row>
    <row r="3" spans="2:18" ht="39.950000000000003" customHeight="1" thickBot="1" x14ac:dyDescent="0.3">
      <c r="B3" s="33">
        <v>75</v>
      </c>
      <c r="C3" s="34">
        <v>3000</v>
      </c>
      <c r="D3" s="34">
        <v>106</v>
      </c>
      <c r="E3" s="34">
        <v>10</v>
      </c>
      <c r="F3" s="35">
        <f>(760*(C3/1000))/((B3/2)*(B3/2)*PI())</f>
        <v>0.51608642879931921</v>
      </c>
      <c r="G3" s="35">
        <f>(0.305*D3/(60+0.05*D3))-0.012*E3</f>
        <v>0.37509954058192957</v>
      </c>
      <c r="H3" s="32" t="str">
        <f>IF(G3&lt;F3,"верный расчет","ошибка")</f>
        <v>верный расчет</v>
      </c>
      <c r="I3" s="49">
        <f>SQRT((I8/2*I8/2*PI()+((J3+M3+M3)/2*(J3+M3+M3)/2*PI()))/PI())*2+0.1</f>
        <v>29.398387138567017</v>
      </c>
      <c r="J3" s="36">
        <f>LOOKUP(B3,'данные для кальк. НЕ ИЗМЕНЯТЬ!'!B2:B92,'данные для кальк. НЕ ИЗМЕНЯТЬ!'!T2:T92)</f>
        <v>15.450968080927584</v>
      </c>
      <c r="K3" s="36">
        <f>LOOKUP(B3,'данные для кальк. НЕ ИЗМЕНЯТЬ!'!B2:B92,'данные для кальк. НЕ ИЗМЕНЯТЬ!'!G2:G92)</f>
        <v>54.75</v>
      </c>
      <c r="L3" s="36">
        <f>LOOKUP(B3,'данные для кальк. НЕ ИЗМЕНЯТЬ!'!B2:B92,'данные для кальк. НЕ ИЗМЕНЯТЬ!'!F2:F92)</f>
        <v>48.25</v>
      </c>
      <c r="M3" s="46">
        <v>1</v>
      </c>
      <c r="N3" s="53">
        <v>1</v>
      </c>
      <c r="O3" s="53">
        <v>0.5</v>
      </c>
      <c r="P3" s="36">
        <f>(I8/2*I8/2*PI())/(I3*PI())+0.1</f>
        <v>4.8099454754883597</v>
      </c>
      <c r="Q3" s="37">
        <f>((SQRT((I8/2*I8/2*PI()+((I3+N3+N3)/2*(I3+N3+N3)/2*PI()))/PI())*2+0.1)-(I3+N3+N3))/2</f>
        <v>3.9704261827856335</v>
      </c>
      <c r="R3" s="38">
        <f>I3+N3+N3+Q3+Q3+O3+O3</f>
        <v>40.339239504138277</v>
      </c>
    </row>
    <row r="4" spans="2:18" ht="39.950000000000003" customHeight="1" thickBot="1" x14ac:dyDescent="0.3">
      <c r="B4" s="83" t="s">
        <v>25</v>
      </c>
      <c r="C4" s="84"/>
      <c r="D4" s="84"/>
      <c r="E4" s="85"/>
      <c r="F4" s="89"/>
      <c r="G4" s="89"/>
      <c r="H4" s="30"/>
      <c r="I4" s="73" t="s">
        <v>35</v>
      </c>
      <c r="J4" s="30"/>
      <c r="K4" s="30"/>
      <c r="L4" s="30"/>
      <c r="M4" s="50"/>
      <c r="N4" s="48"/>
      <c r="O4" s="89"/>
      <c r="P4" s="77" t="s">
        <v>30</v>
      </c>
      <c r="Q4" s="80" t="s">
        <v>32</v>
      </c>
      <c r="R4" s="70" t="s">
        <v>39</v>
      </c>
    </row>
    <row r="5" spans="2:18" ht="39.950000000000003" customHeight="1" thickBot="1" x14ac:dyDescent="0.3">
      <c r="B5" s="28" t="s">
        <v>18</v>
      </c>
      <c r="C5" s="39">
        <f>LOOKUP(B3,'данные для кальк. НЕ ИЗМЕНЯТЬ!'!B2:B92,'данные для кальк. НЕ ИЗМЕНЯТЬ!'!Q2:Q92)</f>
        <v>77.853111091954048</v>
      </c>
      <c r="D5" s="29" t="s">
        <v>19</v>
      </c>
      <c r="E5" s="40">
        <f>LOOKUP(B3,'данные для кальк. НЕ ИЗМЕНЯТЬ!'!B2:B92,'данные для кальк. НЕ ИЗМЕНЯТЬ!'!R2:R92)</f>
        <v>112.35189109195403</v>
      </c>
      <c r="F5" s="90"/>
      <c r="G5" s="90"/>
      <c r="H5" s="30"/>
      <c r="I5" s="74"/>
      <c r="J5" s="30"/>
      <c r="K5" s="30"/>
      <c r="L5" s="30"/>
      <c r="M5" s="51"/>
      <c r="N5" s="48"/>
      <c r="O5" s="89"/>
      <c r="P5" s="78"/>
      <c r="Q5" s="81"/>
      <c r="R5" s="71"/>
    </row>
    <row r="6" spans="2:18" ht="39.950000000000003" customHeight="1" thickBot="1" x14ac:dyDescent="0.3">
      <c r="B6" s="86" t="s">
        <v>26</v>
      </c>
      <c r="C6" s="87"/>
      <c r="D6" s="87"/>
      <c r="E6" s="88"/>
      <c r="F6" s="31"/>
      <c r="G6" s="31"/>
      <c r="H6" s="30"/>
      <c r="I6" s="74"/>
      <c r="J6" s="30"/>
      <c r="K6" s="30"/>
      <c r="L6" s="30"/>
      <c r="M6" s="51"/>
      <c r="N6" s="48"/>
      <c r="O6" s="89"/>
      <c r="P6" s="78"/>
      <c r="Q6" s="81"/>
      <c r="R6" s="71"/>
    </row>
    <row r="7" spans="2:18" ht="39.950000000000003" customHeight="1" thickBot="1" x14ac:dyDescent="0.3">
      <c r="B7" s="28" t="s">
        <v>18</v>
      </c>
      <c r="C7" s="41">
        <f>LOOKUP(B3,'данные для кальк. НЕ ИЗМЕНЯТЬ!'!B2:B92,'данные для кальк. НЕ ИЗМЕНЯТЬ!'!I2:I92)</f>
        <v>338.66103325000006</v>
      </c>
      <c r="D7" s="29" t="s">
        <v>19</v>
      </c>
      <c r="E7" s="42">
        <f>LOOKUP(B3,'данные для кальк. НЕ ИЗМЕНЯТЬ!'!B2:B92,'данные для кальк. НЕ ИЗМЕНЯТЬ!'!J2:J92)</f>
        <v>488.73072624999998</v>
      </c>
      <c r="F7" s="31"/>
      <c r="G7" s="31"/>
      <c r="H7" s="30"/>
      <c r="I7" s="75"/>
      <c r="J7" s="30"/>
      <c r="K7" s="30"/>
      <c r="L7" s="30"/>
      <c r="M7" s="51"/>
      <c r="N7" s="48"/>
      <c r="O7" s="89"/>
      <c r="P7" s="79"/>
      <c r="Q7" s="82"/>
      <c r="R7" s="72"/>
    </row>
    <row r="8" spans="2:18" ht="39.950000000000003" customHeight="1" thickBot="1" x14ac:dyDescent="0.3">
      <c r="H8" s="22"/>
      <c r="I8" s="44">
        <f>LOOKUP(B3,'данные для кальк. НЕ ИЗМЕНЯТЬ!'!B2:B92,'данные для кальк. НЕ ИЗМЕНЯТЬ!'!S2:S92)</f>
        <v>23.534213434057992</v>
      </c>
      <c r="J8" s="22"/>
      <c r="K8" s="22"/>
      <c r="L8" s="22"/>
      <c r="M8" s="45"/>
      <c r="N8" s="45"/>
      <c r="O8" s="45"/>
      <c r="P8" s="52">
        <f>(I8/2*I8/2*PI())/(I8*PI())+0.1</f>
        <v>5.9835533585144969</v>
      </c>
      <c r="Q8" s="37">
        <f>((SQRT((I8/2*I8/2*PI()+((I8+N3+N3)/2*(I8+N3+N3)/2*PI()))/PI())*2+0.1)-(I8+N3+N3))/2</f>
        <v>4.6456066197152328</v>
      </c>
      <c r="R8" s="38">
        <f>I8+N3+N3+Q8+Q8+O3+O3</f>
        <v>35.825426673488458</v>
      </c>
    </row>
    <row r="9" spans="2:18" ht="39.950000000000003" customHeight="1" x14ac:dyDescent="0.25">
      <c r="H9" s="22"/>
      <c r="I9" s="73" t="s">
        <v>40</v>
      </c>
      <c r="J9" s="22"/>
      <c r="K9" s="22"/>
      <c r="L9" s="22"/>
      <c r="M9" s="22"/>
      <c r="N9" s="22"/>
      <c r="O9" s="22"/>
      <c r="P9" s="77" t="s">
        <v>44</v>
      </c>
      <c r="Q9" s="80" t="s">
        <v>45</v>
      </c>
      <c r="R9" s="70" t="s">
        <v>46</v>
      </c>
    </row>
    <row r="10" spans="2:18" ht="39.950000000000003" customHeight="1" x14ac:dyDescent="0.25">
      <c r="H10" s="22"/>
      <c r="I10" s="74"/>
      <c r="J10" s="22"/>
      <c r="K10" s="22"/>
      <c r="L10" s="22"/>
      <c r="M10" s="22"/>
      <c r="N10" s="22"/>
      <c r="O10" s="22"/>
      <c r="P10" s="78"/>
      <c r="Q10" s="81"/>
      <c r="R10" s="71"/>
    </row>
    <row r="11" spans="2:18" ht="39.950000000000003" customHeight="1" x14ac:dyDescent="0.25">
      <c r="H11" s="22"/>
      <c r="I11" s="74"/>
      <c r="J11" s="22"/>
      <c r="K11" s="22"/>
      <c r="L11" s="22"/>
      <c r="M11" s="22"/>
      <c r="N11" s="22"/>
      <c r="O11" s="22"/>
      <c r="P11" s="78"/>
      <c r="Q11" s="81"/>
      <c r="R11" s="71"/>
    </row>
    <row r="12" spans="2:18" ht="39.950000000000003" customHeight="1" thickBot="1" x14ac:dyDescent="0.3">
      <c r="H12" s="22"/>
      <c r="I12" s="75"/>
      <c r="J12" s="22"/>
      <c r="K12" s="22"/>
      <c r="L12" s="22"/>
      <c r="M12" s="22"/>
      <c r="N12" s="22"/>
      <c r="O12" s="22"/>
      <c r="P12" s="79"/>
      <c r="Q12" s="82"/>
      <c r="R12" s="72"/>
    </row>
    <row r="13" spans="2:18" ht="39.950000000000003" customHeight="1" thickBot="1" x14ac:dyDescent="0.3">
      <c r="H13" s="22"/>
      <c r="I13" s="56">
        <f>(SQRT(((I8/2*I8/2*PI())/2)/PI())*2)+0.1</f>
        <v>16.741201909113954</v>
      </c>
      <c r="J13" s="22"/>
      <c r="K13" s="22"/>
      <c r="L13" s="22"/>
      <c r="M13" s="22"/>
      <c r="N13" s="22"/>
      <c r="O13" s="22"/>
      <c r="P13" s="52">
        <f>((SQRT(((I8/2*I8/2*PI())/2)/PI())*2)/2*(SQRT(((I8/2*I8/2*PI())/2)/PI())*2)/2*PI())/((SQRT(((I8/2*I8/2*PI())/2)/PI())*2)*PI())+0.1</f>
        <v>4.2603004772784878</v>
      </c>
      <c r="Q13" s="37">
        <f>((SQRT((I13/2*I13/2*PI()+((I13+N3+N3)/2*(I13+N3+N3)/2*PI()))/PI())*2+0.1)-(I13+N3+N3))/2</f>
        <v>3.244235796868578</v>
      </c>
      <c r="R13" s="38">
        <f>I13+N3+N3+Q13+Q13+O3+O3</f>
        <v>26.229673502851114</v>
      </c>
    </row>
    <row r="14" spans="2:18" ht="39.950000000000003" customHeight="1" x14ac:dyDescent="0.25">
      <c r="H14" s="22"/>
      <c r="I14" s="73" t="s">
        <v>41</v>
      </c>
      <c r="J14" s="22"/>
      <c r="K14" s="22"/>
      <c r="L14" s="22"/>
      <c r="M14" s="22"/>
      <c r="N14" s="22"/>
      <c r="O14" s="22"/>
      <c r="P14" s="77" t="s">
        <v>47</v>
      </c>
      <c r="Q14" s="80" t="s">
        <v>48</v>
      </c>
      <c r="R14" s="70" t="s">
        <v>49</v>
      </c>
    </row>
    <row r="15" spans="2:18" ht="39.950000000000003" customHeight="1" x14ac:dyDescent="0.25">
      <c r="H15" s="22"/>
      <c r="I15" s="74"/>
      <c r="J15" s="22"/>
      <c r="K15" s="22"/>
      <c r="L15" s="22"/>
      <c r="M15" s="22"/>
      <c r="N15" s="22"/>
      <c r="O15" s="22"/>
      <c r="P15" s="78"/>
      <c r="Q15" s="81"/>
      <c r="R15" s="71"/>
    </row>
    <row r="16" spans="2:18" ht="39.950000000000003" customHeight="1" x14ac:dyDescent="0.25">
      <c r="H16" s="22"/>
      <c r="I16" s="74"/>
      <c r="J16" s="22"/>
      <c r="K16" s="22"/>
      <c r="L16" s="22"/>
      <c r="M16" s="22"/>
      <c r="N16" s="22"/>
      <c r="O16" s="22"/>
      <c r="P16" s="78"/>
      <c r="Q16" s="81"/>
      <c r="R16" s="71"/>
    </row>
    <row r="17" spans="8:18" ht="39.950000000000003" customHeight="1" thickBot="1" x14ac:dyDescent="0.3">
      <c r="H17" s="22"/>
      <c r="I17" s="75"/>
      <c r="J17" s="22"/>
      <c r="K17" s="22"/>
      <c r="L17" s="22"/>
      <c r="M17" s="22"/>
      <c r="N17" s="22"/>
      <c r="O17" s="22"/>
      <c r="P17" s="79"/>
      <c r="Q17" s="82"/>
      <c r="R17" s="72"/>
    </row>
    <row r="18" spans="8:18" ht="39.950000000000003" customHeight="1" thickBot="1" x14ac:dyDescent="0.3">
      <c r="H18" s="22"/>
      <c r="I18" s="56">
        <f>(SQRT(((I8/2*I8/2*PI())/3)/PI())*2)+0.1</f>
        <v>13.687484461319489</v>
      </c>
      <c r="J18" s="22"/>
      <c r="K18" s="22"/>
      <c r="L18" s="22"/>
      <c r="M18" s="22"/>
      <c r="N18" s="22"/>
      <c r="O18" s="22"/>
      <c r="P18" s="52">
        <f>((SQRT(((I8/2*I8/2*PI())/3)/PI())*2)/2*(SQRT(((I8/2*I8/2*PI())/3)/PI())*2)/2*PI())/((SQRT(((I8/2*I8/2*PI())/3)/PI())*2)*PI())+0.1</f>
        <v>3.4968711153298724</v>
      </c>
      <c r="Q18" s="37">
        <f>((SQRT((I18/2*I18/2*PI()+((I18+N3+N3)/2*(I18+N3+N3)/2*PI()))/PI())*2+0.1)-(I18+N3+N3))/2</f>
        <v>2.6159215439657704</v>
      </c>
      <c r="R18" s="38">
        <f>I18+N3+N3+Q18+Q18+O3+O3</f>
        <v>21.91932754925103</v>
      </c>
    </row>
    <row r="19" spans="8:18" ht="39.950000000000003" customHeight="1" x14ac:dyDescent="0.25">
      <c r="H19" s="22"/>
      <c r="I19" s="73" t="s">
        <v>42</v>
      </c>
      <c r="J19" s="22"/>
      <c r="K19" s="22"/>
      <c r="L19" s="22"/>
      <c r="M19" s="22"/>
      <c r="N19" s="22"/>
      <c r="O19" s="22"/>
      <c r="P19" s="77" t="s">
        <v>50</v>
      </c>
      <c r="Q19" s="80" t="s">
        <v>51</v>
      </c>
      <c r="R19" s="70" t="s">
        <v>52</v>
      </c>
    </row>
    <row r="20" spans="8:18" ht="39.950000000000003" customHeight="1" x14ac:dyDescent="0.25">
      <c r="H20" s="22"/>
      <c r="I20" s="74"/>
      <c r="J20" s="22"/>
      <c r="K20" s="22"/>
      <c r="L20" s="22"/>
      <c r="M20" s="22"/>
      <c r="N20" s="22"/>
      <c r="O20" s="22"/>
      <c r="P20" s="78"/>
      <c r="Q20" s="81"/>
      <c r="R20" s="71"/>
    </row>
    <row r="21" spans="8:18" ht="39.950000000000003" customHeight="1" x14ac:dyDescent="0.25">
      <c r="H21" s="22"/>
      <c r="I21" s="74"/>
      <c r="J21" s="22"/>
      <c r="K21" s="22"/>
      <c r="L21" s="22"/>
      <c r="M21" s="22"/>
      <c r="N21" s="22"/>
      <c r="O21" s="22"/>
      <c r="P21" s="78"/>
      <c r="Q21" s="81"/>
      <c r="R21" s="71"/>
    </row>
    <row r="22" spans="8:18" ht="39.950000000000003" customHeight="1" thickBot="1" x14ac:dyDescent="0.3">
      <c r="H22" s="22"/>
      <c r="I22" s="75"/>
      <c r="J22" s="22"/>
      <c r="K22" s="22"/>
      <c r="L22" s="22"/>
      <c r="M22" s="22"/>
      <c r="N22" s="22"/>
      <c r="O22" s="22"/>
      <c r="P22" s="79"/>
      <c r="Q22" s="82"/>
      <c r="R22" s="72"/>
    </row>
    <row r="23" spans="8:18" ht="39.950000000000003" customHeight="1" thickBot="1" x14ac:dyDescent="0.3">
      <c r="I23" s="54">
        <f>(SQRT(((I8/2*I8/2*PI())/4)/PI())*2)+0.1</f>
        <v>11.867106717028996</v>
      </c>
      <c r="P23" s="52">
        <f>((SQRT(((I8/2*I8/2*PI())/4)/PI())*2)/2*(SQRT(((I8/2*I8/2*PI())/4)/PI())*2)/2*PI())/((SQRT(((I8/2*I8/2*PI())/4)/PI())*2)*PI())+0.1</f>
        <v>3.0417766792572487</v>
      </c>
      <c r="Q23" s="37">
        <f>((SQRT((I23/2*I23/2*PI()+((I23+N3+N3)/2*(I23+N3+N3)/2*PI()))/PI())*2+0.1)-(I23+N3+N3))/2</f>
        <v>2.2423009923781549</v>
      </c>
      <c r="R23" s="38">
        <f>I23+N3+N3+Q23+Q23+O3+O3</f>
        <v>19.351708701785306</v>
      </c>
    </row>
    <row r="24" spans="8:18" ht="39.950000000000003" customHeight="1" x14ac:dyDescent="0.25">
      <c r="I24" s="73" t="s">
        <v>43</v>
      </c>
      <c r="P24" s="77" t="s">
        <v>53</v>
      </c>
      <c r="Q24" s="80" t="s">
        <v>54</v>
      </c>
      <c r="R24" s="70" t="s">
        <v>55</v>
      </c>
    </row>
    <row r="25" spans="8:18" ht="39.950000000000003" customHeight="1" x14ac:dyDescent="0.25">
      <c r="I25" s="74"/>
      <c r="P25" s="78"/>
      <c r="Q25" s="81"/>
      <c r="R25" s="71"/>
    </row>
    <row r="26" spans="8:18" ht="39.950000000000003" customHeight="1" x14ac:dyDescent="0.25">
      <c r="I26" s="74"/>
      <c r="P26" s="78"/>
      <c r="Q26" s="81"/>
      <c r="R26" s="71"/>
    </row>
    <row r="27" spans="8:18" ht="39.950000000000003" customHeight="1" thickBot="1" x14ac:dyDescent="0.3">
      <c r="I27" s="75"/>
      <c r="P27" s="79"/>
      <c r="Q27" s="82"/>
      <c r="R27" s="72"/>
    </row>
    <row r="28" spans="8:18" ht="39.950000000000003" customHeight="1" thickBot="1" x14ac:dyDescent="0.3">
      <c r="I28" s="54">
        <f>(SQRT(((I8/2*I8/2*PI())/5)/PI())*2)+0.1</f>
        <v>10.624820207108487</v>
      </c>
      <c r="P28" s="52">
        <f>((SQRT(((I8/2*I8/2*PI())/5)/PI())*2)/2*(SQRT(((I8/2*I8/2*PI())/5)/PI())*2)/2*PI())/((SQRT(((I8/2*I8/2*PI())/5)/PI())*2)*PI())+0.1</f>
        <v>2.7312050517771223</v>
      </c>
      <c r="Q28" s="37">
        <f>((SQRT((I28/2*I28/2*PI()+((I28+N3+N3)/2*(I28+N3+N3)/2*PI()))/PI())*2+0.1)-(I28+N3+N3))/2</f>
        <v>1.9879367027199573</v>
      </c>
      <c r="R28" s="38">
        <f>I28+N3+N3+Q28+Q28+O3+O3</f>
        <v>17.600693612548401</v>
      </c>
    </row>
    <row r="29" spans="8:18" ht="39.950000000000003" customHeight="1" x14ac:dyDescent="0.25"/>
    <row r="30" spans="8:18" ht="39.950000000000003" customHeight="1" x14ac:dyDescent="0.25"/>
    <row r="31" spans="8:18" ht="39.950000000000003" customHeight="1" x14ac:dyDescent="0.25"/>
    <row r="32" spans="8:18" ht="39.950000000000003" customHeight="1" x14ac:dyDescent="0.25"/>
    <row r="33" ht="39.950000000000003" customHeight="1" x14ac:dyDescent="0.25"/>
    <row r="34" ht="39.950000000000003" customHeight="1" x14ac:dyDescent="0.25"/>
    <row r="35" ht="39.950000000000003" customHeight="1" x14ac:dyDescent="0.25"/>
    <row r="36" ht="39.950000000000003" customHeight="1" x14ac:dyDescent="0.25"/>
    <row r="37" ht="39.950000000000003" customHeight="1" x14ac:dyDescent="0.25"/>
    <row r="38" ht="39.950000000000003" customHeight="1" x14ac:dyDescent="0.25"/>
    <row r="39" ht="39.950000000000003" customHeight="1" x14ac:dyDescent="0.25"/>
    <row r="40" ht="39.950000000000003" customHeight="1" x14ac:dyDescent="0.25"/>
    <row r="41" ht="39.950000000000003" customHeight="1" x14ac:dyDescent="0.25"/>
    <row r="42" ht="39.950000000000003" customHeight="1" x14ac:dyDescent="0.25"/>
    <row r="43" ht="39.950000000000003" customHeight="1" x14ac:dyDescent="0.25"/>
    <row r="44" ht="39.950000000000003" customHeight="1" x14ac:dyDescent="0.25"/>
    <row r="45" ht="39.950000000000003" customHeight="1" x14ac:dyDescent="0.25"/>
    <row r="46" ht="39.950000000000003" customHeight="1" x14ac:dyDescent="0.25"/>
    <row r="47" ht="39.950000000000003" customHeight="1" x14ac:dyDescent="0.25"/>
    <row r="48" ht="39.950000000000003" customHeight="1" x14ac:dyDescent="0.25"/>
    <row r="49" ht="39.950000000000003" customHeight="1" x14ac:dyDescent="0.25"/>
    <row r="50" ht="39.950000000000003" customHeight="1" x14ac:dyDescent="0.25"/>
    <row r="51" ht="39.950000000000003" customHeight="1" x14ac:dyDescent="0.25"/>
    <row r="52" ht="39.950000000000003" customHeight="1" x14ac:dyDescent="0.25"/>
    <row r="53" ht="39.950000000000003" customHeight="1" x14ac:dyDescent="0.25"/>
    <row r="54" ht="39.950000000000003" customHeight="1" x14ac:dyDescent="0.25"/>
    <row r="55" ht="39.950000000000003" customHeight="1" x14ac:dyDescent="0.25"/>
    <row r="56" ht="39.950000000000003" customHeight="1" x14ac:dyDescent="0.25"/>
    <row r="57" ht="39.950000000000003" customHeight="1" x14ac:dyDescent="0.25"/>
    <row r="58" ht="39.950000000000003" customHeight="1" x14ac:dyDescent="0.25"/>
    <row r="59" ht="39.950000000000003" customHeight="1" x14ac:dyDescent="0.25"/>
    <row r="60" ht="39.950000000000003" customHeight="1" x14ac:dyDescent="0.25"/>
    <row r="61" ht="39.950000000000003" customHeight="1" x14ac:dyDescent="0.25"/>
    <row r="62" ht="39.950000000000003" customHeight="1" x14ac:dyDescent="0.25"/>
    <row r="63" ht="39.950000000000003" customHeight="1" x14ac:dyDescent="0.25"/>
    <row r="64" ht="39.950000000000003" customHeight="1" x14ac:dyDescent="0.25"/>
    <row r="65" ht="39.950000000000003" customHeight="1" x14ac:dyDescent="0.25"/>
    <row r="66" ht="39.950000000000003" customHeight="1" x14ac:dyDescent="0.25"/>
    <row r="67" ht="39.950000000000003" customHeight="1" x14ac:dyDescent="0.25"/>
    <row r="68" ht="39.950000000000003" customHeight="1" x14ac:dyDescent="0.25"/>
    <row r="69" ht="39.950000000000003" customHeight="1" x14ac:dyDescent="0.25"/>
    <row r="70" ht="39.950000000000003" customHeight="1" x14ac:dyDescent="0.25"/>
    <row r="71" ht="39.950000000000003" customHeight="1" x14ac:dyDescent="0.25"/>
    <row r="72" ht="39.950000000000003" customHeight="1" x14ac:dyDescent="0.25"/>
    <row r="73" ht="39.950000000000003" customHeight="1" x14ac:dyDescent="0.25"/>
    <row r="74" ht="39.950000000000003" customHeight="1" x14ac:dyDescent="0.25"/>
    <row r="75" ht="39.950000000000003" customHeight="1" x14ac:dyDescent="0.25"/>
    <row r="76" ht="39.950000000000003" customHeight="1" x14ac:dyDescent="0.25"/>
    <row r="77" ht="39.950000000000003" customHeight="1" x14ac:dyDescent="0.25"/>
    <row r="78" ht="39.950000000000003" customHeight="1" x14ac:dyDescent="0.25"/>
    <row r="79" ht="39.950000000000003" customHeight="1" x14ac:dyDescent="0.25"/>
    <row r="80" ht="39.950000000000003" customHeight="1" x14ac:dyDescent="0.25"/>
    <row r="81" ht="39.950000000000003" customHeight="1" x14ac:dyDescent="0.25"/>
    <row r="82" ht="39.950000000000003" customHeight="1" x14ac:dyDescent="0.25"/>
    <row r="83" ht="39.950000000000003" customHeight="1" x14ac:dyDescent="0.25"/>
    <row r="84" ht="39.950000000000003" customHeight="1" x14ac:dyDescent="0.25"/>
    <row r="85" ht="39.950000000000003" customHeight="1" x14ac:dyDescent="0.25"/>
    <row r="86" ht="39.950000000000003" customHeight="1" x14ac:dyDescent="0.25"/>
    <row r="87" ht="39.950000000000003" customHeight="1" x14ac:dyDescent="0.25"/>
    <row r="88" ht="39.950000000000003" customHeight="1" x14ac:dyDescent="0.25"/>
    <row r="89" ht="39.950000000000003" customHeight="1" x14ac:dyDescent="0.25"/>
    <row r="90" ht="39.950000000000003" customHeight="1" x14ac:dyDescent="0.25"/>
    <row r="91" ht="39.950000000000003" customHeight="1" x14ac:dyDescent="0.25"/>
    <row r="92" ht="39.950000000000003" customHeight="1" x14ac:dyDescent="0.25"/>
  </sheetData>
  <mergeCells count="26">
    <mergeCell ref="I19:I22"/>
    <mergeCell ref="I24:I27"/>
    <mergeCell ref="P9:P12"/>
    <mergeCell ref="Q9:Q12"/>
    <mergeCell ref="R9:R12"/>
    <mergeCell ref="P14:P17"/>
    <mergeCell ref="Q14:Q17"/>
    <mergeCell ref="R14:R17"/>
    <mergeCell ref="P19:P22"/>
    <mergeCell ref="Q19:Q22"/>
    <mergeCell ref="R19:R22"/>
    <mergeCell ref="P24:P27"/>
    <mergeCell ref="Q24:Q27"/>
    <mergeCell ref="R24:R27"/>
    <mergeCell ref="R4:R7"/>
    <mergeCell ref="I9:I12"/>
    <mergeCell ref="I14:I17"/>
    <mergeCell ref="B1:O1"/>
    <mergeCell ref="P4:P7"/>
    <mergeCell ref="Q4:Q7"/>
    <mergeCell ref="I4:I7"/>
    <mergeCell ref="B4:E4"/>
    <mergeCell ref="B6:E6"/>
    <mergeCell ref="F4:G4"/>
    <mergeCell ref="F5:G5"/>
    <mergeCell ref="O4:O7"/>
  </mergeCells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'данные для кальк. НЕ ИЗМЕНЯТЬ!'!$B$2:$B$92</xm:f>
          </x14:formula1>
          <xm:sqref>B3</xm:sqref>
        </x14:dataValidation>
        <x14:dataValidation type="list" allowBlank="1" showInputMessage="1" showErrorMessage="1">
          <x14:formula1>
            <xm:f>'данные для кальк. НЕ ИЗМЕНЯТЬ!'!$U$2:$U$2902</xm:f>
          </x14:formula1>
          <xm:sqref>C3</xm:sqref>
        </x14:dataValidation>
        <x14:dataValidation type="list" allowBlank="1" showInputMessage="1" showErrorMessage="1">
          <x14:formula1>
            <xm:f>'данные для кальк. НЕ ИЗМЕНЯТЬ!'!$V$2:$V$592</xm:f>
          </x14:formula1>
          <xm:sqref>D3</xm:sqref>
        </x14:dataValidation>
        <x14:dataValidation type="list" allowBlank="1" showInputMessage="1" showErrorMessage="1">
          <x14:formula1>
            <xm:f>'данные для кальк. НЕ ИЗМЕНЯТЬ!'!$W$2:$W$502</xm:f>
          </x14:formula1>
          <xm:sqref>E3</xm:sqref>
        </x14:dataValidation>
        <x14:dataValidation type="list" allowBlank="1" showInputMessage="1" showErrorMessage="1">
          <x14:formula1>
            <xm:f>'данные для кальк. НЕ ИЗМЕНЯТЬ!'!$X$2:$X$27</xm:f>
          </x14:formula1>
          <xm:sqref>M3:O3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902"/>
  <sheetViews>
    <sheetView topLeftCell="X1" workbookViewId="0">
      <selection activeCell="A46" sqref="A1:W1048576"/>
    </sheetView>
  </sheetViews>
  <sheetFormatPr defaultRowHeight="15" x14ac:dyDescent="0.25"/>
  <cols>
    <col min="1" max="1" width="7.28515625" hidden="1" customWidth="1"/>
    <col min="2" max="2" width="19.28515625" hidden="1" customWidth="1"/>
    <col min="3" max="3" width="20.7109375" hidden="1" customWidth="1"/>
    <col min="4" max="4" width="18.7109375" hidden="1" customWidth="1"/>
    <col min="5" max="7" width="18" hidden="1" customWidth="1"/>
    <col min="8" max="10" width="15.28515625" hidden="1" customWidth="1"/>
    <col min="11" max="11" width="17" hidden="1" customWidth="1"/>
    <col min="12" max="15" width="16.85546875" hidden="1" customWidth="1"/>
    <col min="16" max="16" width="16.140625" hidden="1" customWidth="1"/>
    <col min="17" max="17" width="23.28515625" hidden="1" customWidth="1"/>
    <col min="18" max="18" width="25.28515625" hidden="1" customWidth="1"/>
    <col min="19" max="19" width="20.42578125" hidden="1" customWidth="1"/>
    <col min="20" max="20" width="22.5703125" hidden="1" customWidth="1"/>
    <col min="21" max="21" width="20.28515625" hidden="1" customWidth="1"/>
    <col min="22" max="22" width="18.85546875" hidden="1" customWidth="1"/>
    <col min="23" max="23" width="15.140625" hidden="1" customWidth="1"/>
    <col min="24" max="24" width="17.28515625" customWidth="1"/>
  </cols>
  <sheetData>
    <row r="1" spans="1:24" ht="85.5" customHeight="1" x14ac:dyDescent="0.25">
      <c r="A1" s="1"/>
      <c r="B1" s="4" t="s">
        <v>7</v>
      </c>
      <c r="C1" s="4" t="s">
        <v>2</v>
      </c>
      <c r="D1" s="4" t="s">
        <v>3</v>
      </c>
      <c r="E1" s="4" t="s">
        <v>4</v>
      </c>
      <c r="F1" s="4" t="s">
        <v>60</v>
      </c>
      <c r="G1" s="4" t="s">
        <v>61</v>
      </c>
      <c r="H1" s="2" t="s">
        <v>59</v>
      </c>
      <c r="I1" s="2" t="s">
        <v>13</v>
      </c>
      <c r="J1" s="2" t="s">
        <v>14</v>
      </c>
      <c r="K1" s="2" t="s">
        <v>15</v>
      </c>
      <c r="L1" s="2" t="s">
        <v>5</v>
      </c>
      <c r="M1" s="2" t="s">
        <v>20</v>
      </c>
      <c r="N1" s="2" t="s">
        <v>0</v>
      </c>
      <c r="O1" s="2" t="s">
        <v>6</v>
      </c>
      <c r="P1" s="2" t="s">
        <v>1</v>
      </c>
      <c r="Q1" s="3" t="s">
        <v>16</v>
      </c>
      <c r="R1" s="3" t="s">
        <v>17</v>
      </c>
      <c r="S1" s="4" t="s">
        <v>8</v>
      </c>
      <c r="T1" s="17" t="s">
        <v>9</v>
      </c>
      <c r="U1" s="12" t="s">
        <v>11</v>
      </c>
      <c r="V1" s="20" t="s">
        <v>10</v>
      </c>
      <c r="W1" s="20" t="s">
        <v>12</v>
      </c>
      <c r="X1" s="20" t="s">
        <v>21</v>
      </c>
    </row>
    <row r="2" spans="1:24" ht="18.75" x14ac:dyDescent="0.25">
      <c r="A2" s="1"/>
      <c r="B2" s="7">
        <v>50</v>
      </c>
      <c r="C2" s="7">
        <v>1460</v>
      </c>
      <c r="D2" s="7">
        <v>150</v>
      </c>
      <c r="E2" s="7">
        <v>70</v>
      </c>
      <c r="F2" s="7">
        <v>30</v>
      </c>
      <c r="G2" s="7">
        <v>40</v>
      </c>
      <c r="H2" s="8">
        <v>10</v>
      </c>
      <c r="I2" s="5">
        <f>0.79684949*H2*16</f>
        <v>127.49591840000001</v>
      </c>
      <c r="J2" s="5">
        <f>1.14995465*H2*16</f>
        <v>183.99274399999999</v>
      </c>
      <c r="K2" s="5">
        <f>(J2+I2)/2</f>
        <v>155.7443312</v>
      </c>
      <c r="L2" s="5">
        <f t="shared" ref="L2:L11" si="0">(B2/2)*(B2/2)*PI()</f>
        <v>1963.4954084936207</v>
      </c>
      <c r="M2" s="13">
        <f t="shared" ref="M2:M33" si="1">(SQRT((L2-C2)/PI())*2)+0.1</f>
        <v>25.41936540845095</v>
      </c>
      <c r="N2" s="5">
        <f t="shared" ref="N2:N33" si="2">C2/L2*100</f>
        <v>74.357189412533501</v>
      </c>
      <c r="O2" s="5">
        <f t="shared" ref="O2:O33" si="3">D2/L2*100</f>
        <v>7.6394372684109761</v>
      </c>
      <c r="P2" s="5">
        <f t="shared" ref="P2:P33" si="4">E2/L2*100</f>
        <v>3.5650707252584555</v>
      </c>
      <c r="Q2" s="5">
        <f t="shared" ref="Q2:Q33" si="5">I2/D2*100</f>
        <v>84.997278933333348</v>
      </c>
      <c r="R2" s="5">
        <f t="shared" ref="R2:R33" si="6">J2/D2*100</f>
        <v>122.66182933333332</v>
      </c>
      <c r="S2" s="13">
        <f t="shared" ref="S2:S33" si="7">SQRT(D2/PI())*2</f>
        <v>13.81976597885342</v>
      </c>
      <c r="T2" s="18">
        <f t="shared" ref="T2:T33" si="8">SQRT(E2/PI())*2</f>
        <v>9.4406974388262963</v>
      </c>
      <c r="U2" s="12">
        <v>500</v>
      </c>
      <c r="V2" s="12">
        <v>5</v>
      </c>
      <c r="W2" s="12">
        <v>0</v>
      </c>
      <c r="X2" s="21">
        <v>0.5</v>
      </c>
    </row>
    <row r="3" spans="1:24" ht="18.75" x14ac:dyDescent="0.25">
      <c r="A3" s="1"/>
      <c r="B3" s="9">
        <v>51</v>
      </c>
      <c r="C3" s="9">
        <f>C2+69</f>
        <v>1529</v>
      </c>
      <c r="D3" s="9">
        <f>D2+12</f>
        <v>162</v>
      </c>
      <c r="E3" s="9">
        <f>E2+5</f>
        <v>75</v>
      </c>
      <c r="F3" s="11">
        <v>30.7</v>
      </c>
      <c r="G3" s="11">
        <v>40.799999999999997</v>
      </c>
      <c r="H3" s="15">
        <v>10.3</v>
      </c>
      <c r="I3" s="6">
        <f t="shared" ref="I3:I11" si="9">0.79684949*H3*16</f>
        <v>131.32079595200003</v>
      </c>
      <c r="J3" s="6">
        <f t="shared" ref="J3:J11" si="10">1.14995465*H3*16</f>
        <v>189.51252632000001</v>
      </c>
      <c r="K3" s="6">
        <f t="shared" ref="K3:K72" si="11">(J3+I3)/2</f>
        <v>160.41666113600002</v>
      </c>
      <c r="L3" s="6">
        <f t="shared" si="0"/>
        <v>2042.8206229967629</v>
      </c>
      <c r="M3" s="16">
        <f t="shared" si="1"/>
        <v>25.67766088014962</v>
      </c>
      <c r="N3" s="6">
        <f t="shared" si="2"/>
        <v>74.847491883893269</v>
      </c>
      <c r="O3" s="6">
        <f t="shared" si="3"/>
        <v>7.9302116973124326</v>
      </c>
      <c r="P3" s="6">
        <f t="shared" si="4"/>
        <v>3.6713943043113115</v>
      </c>
      <c r="Q3" s="6">
        <f t="shared" si="5"/>
        <v>81.062219723456806</v>
      </c>
      <c r="R3" s="6">
        <f t="shared" si="6"/>
        <v>116.98304093827161</v>
      </c>
      <c r="S3" s="14">
        <f t="shared" si="7"/>
        <v>14.361922094451577</v>
      </c>
      <c r="T3" s="19">
        <f t="shared" si="8"/>
        <v>9.772050238058398</v>
      </c>
      <c r="U3" s="12">
        <v>505</v>
      </c>
      <c r="V3" s="12">
        <v>5.5</v>
      </c>
      <c r="W3" s="12">
        <v>0.1</v>
      </c>
      <c r="X3" s="21">
        <v>0.6</v>
      </c>
    </row>
    <row r="4" spans="1:24" ht="18.75" x14ac:dyDescent="0.25">
      <c r="A4" s="1"/>
      <c r="B4" s="9">
        <v>52</v>
      </c>
      <c r="C4" s="9">
        <f t="shared" ref="C4:C11" si="12">C3+69</f>
        <v>1598</v>
      </c>
      <c r="D4" s="9">
        <f t="shared" ref="D4:D11" si="13">D3+12</f>
        <v>174</v>
      </c>
      <c r="E4" s="9">
        <f t="shared" ref="E4:E11" si="14">E3+5</f>
        <v>80</v>
      </c>
      <c r="F4" s="11">
        <v>31.4</v>
      </c>
      <c r="G4" s="11">
        <v>41.6</v>
      </c>
      <c r="H4" s="15">
        <v>10.6</v>
      </c>
      <c r="I4" s="6">
        <f t="shared" si="9"/>
        <v>135.145673504</v>
      </c>
      <c r="J4" s="6">
        <f t="shared" si="10"/>
        <v>195.03230864</v>
      </c>
      <c r="K4" s="6">
        <f t="shared" si="11"/>
        <v>165.088991072</v>
      </c>
      <c r="L4" s="6">
        <f t="shared" si="0"/>
        <v>2123.7166338267002</v>
      </c>
      <c r="M4" s="16">
        <f t="shared" si="1"/>
        <v>25.972054566910803</v>
      </c>
      <c r="N4" s="6">
        <f t="shared" si="2"/>
        <v>75.245443509126858</v>
      </c>
      <c r="O4" s="6">
        <f t="shared" si="3"/>
        <v>8.1931834609437253</v>
      </c>
      <c r="P4" s="6">
        <f t="shared" si="4"/>
        <v>3.7669809015833216</v>
      </c>
      <c r="Q4" s="6">
        <f t="shared" si="5"/>
        <v>77.669927301149428</v>
      </c>
      <c r="R4" s="6">
        <f t="shared" si="6"/>
        <v>112.08753370114944</v>
      </c>
      <c r="S4" s="14">
        <f t="shared" si="7"/>
        <v>14.884343478431232</v>
      </c>
      <c r="T4" s="19">
        <f t="shared" si="8"/>
        <v>10.092530088080641</v>
      </c>
      <c r="U4" s="12">
        <v>510</v>
      </c>
      <c r="V4" s="12">
        <v>6</v>
      </c>
      <c r="W4" s="12">
        <v>0.2</v>
      </c>
      <c r="X4" s="21">
        <v>0.7</v>
      </c>
    </row>
    <row r="5" spans="1:24" ht="18.75" x14ac:dyDescent="0.25">
      <c r="A5" s="1"/>
      <c r="B5" s="9">
        <v>53</v>
      </c>
      <c r="C5" s="9">
        <f t="shared" si="12"/>
        <v>1667</v>
      </c>
      <c r="D5" s="9">
        <f t="shared" si="13"/>
        <v>186</v>
      </c>
      <c r="E5" s="9">
        <f t="shared" si="14"/>
        <v>85</v>
      </c>
      <c r="F5" s="11">
        <v>32.1</v>
      </c>
      <c r="G5" s="11">
        <v>42.4</v>
      </c>
      <c r="H5" s="15">
        <v>10.9</v>
      </c>
      <c r="I5" s="6">
        <f t="shared" si="9"/>
        <v>138.97055105600001</v>
      </c>
      <c r="J5" s="6">
        <f t="shared" si="10"/>
        <v>200.55209095999999</v>
      </c>
      <c r="K5" s="6">
        <f t="shared" si="11"/>
        <v>169.76132100799998</v>
      </c>
      <c r="L5" s="6">
        <f t="shared" si="0"/>
        <v>2206.1834409834323</v>
      </c>
      <c r="M5" s="16">
        <f t="shared" si="1"/>
        <v>26.301329716762162</v>
      </c>
      <c r="N5" s="6">
        <f t="shared" si="2"/>
        <v>75.560353188804413</v>
      </c>
      <c r="O5" s="6">
        <f t="shared" si="3"/>
        <v>8.4308492460213689</v>
      </c>
      <c r="P5" s="6">
        <f t="shared" si="4"/>
        <v>3.8528074511387977</v>
      </c>
      <c r="Q5" s="6">
        <f t="shared" si="5"/>
        <v>74.71535003010753</v>
      </c>
      <c r="R5" s="6">
        <f t="shared" si="6"/>
        <v>107.82370481720429</v>
      </c>
      <c r="S5" s="14">
        <f t="shared" si="7"/>
        <v>15.389040103942165</v>
      </c>
      <c r="T5" s="19">
        <f t="shared" si="8"/>
        <v>10.403141895720198</v>
      </c>
      <c r="U5" s="12">
        <v>515</v>
      </c>
      <c r="V5" s="12">
        <v>6.5</v>
      </c>
      <c r="W5" s="12">
        <v>0.3</v>
      </c>
      <c r="X5" s="21">
        <v>0.8</v>
      </c>
    </row>
    <row r="6" spans="1:24" ht="18.75" x14ac:dyDescent="0.25">
      <c r="A6" s="1"/>
      <c r="B6" s="9">
        <v>54</v>
      </c>
      <c r="C6" s="9">
        <f t="shared" si="12"/>
        <v>1736</v>
      </c>
      <c r="D6" s="9">
        <f t="shared" si="13"/>
        <v>198</v>
      </c>
      <c r="E6" s="9">
        <f t="shared" si="14"/>
        <v>90</v>
      </c>
      <c r="F6" s="11">
        <v>32.799999999999997</v>
      </c>
      <c r="G6" s="11">
        <v>43.2</v>
      </c>
      <c r="H6" s="15">
        <v>11.2</v>
      </c>
      <c r="I6" s="6">
        <f t="shared" si="9"/>
        <v>142.79542860800001</v>
      </c>
      <c r="J6" s="6">
        <f t="shared" si="10"/>
        <v>206.07187327999998</v>
      </c>
      <c r="K6" s="6">
        <f t="shared" si="11"/>
        <v>174.43365094399999</v>
      </c>
      <c r="L6" s="6">
        <f t="shared" si="0"/>
        <v>2290.221044466959</v>
      </c>
      <c r="M6" s="16">
        <f t="shared" si="1"/>
        <v>26.664189246799108</v>
      </c>
      <c r="N6" s="6">
        <f t="shared" si="2"/>
        <v>75.800543541160579</v>
      </c>
      <c r="O6" s="6">
        <f t="shared" si="3"/>
        <v>8.6454536988190078</v>
      </c>
      <c r="P6" s="6">
        <f t="shared" si="4"/>
        <v>3.9297516812813669</v>
      </c>
      <c r="Q6" s="6">
        <f t="shared" si="5"/>
        <v>72.118903337373737</v>
      </c>
      <c r="R6" s="6">
        <f t="shared" si="6"/>
        <v>104.07670367676766</v>
      </c>
      <c r="S6" s="14">
        <f t="shared" si="7"/>
        <v>15.877702285203682</v>
      </c>
      <c r="T6" s="19">
        <f t="shared" si="8"/>
        <v>10.704744696916627</v>
      </c>
      <c r="U6" s="12">
        <v>520</v>
      </c>
      <c r="V6" s="12">
        <v>7</v>
      </c>
      <c r="W6" s="12">
        <v>0.4</v>
      </c>
      <c r="X6" s="21">
        <v>0.9</v>
      </c>
    </row>
    <row r="7" spans="1:24" ht="18.75" x14ac:dyDescent="0.25">
      <c r="A7" s="1"/>
      <c r="B7" s="9">
        <v>55</v>
      </c>
      <c r="C7" s="9">
        <f t="shared" si="12"/>
        <v>1805</v>
      </c>
      <c r="D7" s="9">
        <f t="shared" si="13"/>
        <v>210</v>
      </c>
      <c r="E7" s="9">
        <f t="shared" si="14"/>
        <v>95</v>
      </c>
      <c r="F7" s="11">
        <v>33.5</v>
      </c>
      <c r="G7" s="11">
        <v>44</v>
      </c>
      <c r="H7" s="15">
        <v>11.5</v>
      </c>
      <c r="I7" s="6">
        <f t="shared" si="9"/>
        <v>146.62030616000001</v>
      </c>
      <c r="J7" s="6">
        <f t="shared" si="10"/>
        <v>211.5916556</v>
      </c>
      <c r="K7" s="6">
        <f t="shared" si="11"/>
        <v>179.10598088</v>
      </c>
      <c r="L7" s="6">
        <f t="shared" si="0"/>
        <v>2375.8294442772813</v>
      </c>
      <c r="M7" s="16">
        <f t="shared" si="1"/>
        <v>27.059277099971201</v>
      </c>
      <c r="N7" s="6">
        <f t="shared" si="2"/>
        <v>75.973467049486558</v>
      </c>
      <c r="O7" s="6">
        <f t="shared" si="3"/>
        <v>8.8390183270870804</v>
      </c>
      <c r="P7" s="6">
        <f t="shared" si="4"/>
        <v>3.9986035289203454</v>
      </c>
      <c r="Q7" s="6">
        <f t="shared" si="5"/>
        <v>69.81919340952382</v>
      </c>
      <c r="R7" s="6">
        <f t="shared" si="6"/>
        <v>100.75793123809524</v>
      </c>
      <c r="S7" s="14">
        <f t="shared" si="7"/>
        <v>16.351767622932517</v>
      </c>
      <c r="T7" s="19">
        <f t="shared" si="8"/>
        <v>10.998079684646791</v>
      </c>
      <c r="U7" s="12">
        <v>525</v>
      </c>
      <c r="V7" s="12">
        <v>7.5</v>
      </c>
      <c r="W7" s="12">
        <v>0.5</v>
      </c>
      <c r="X7" s="21">
        <v>1</v>
      </c>
    </row>
    <row r="8" spans="1:24" ht="18.75" x14ac:dyDescent="0.25">
      <c r="A8" s="1"/>
      <c r="B8" s="9">
        <v>56</v>
      </c>
      <c r="C8" s="9">
        <f t="shared" si="12"/>
        <v>1874</v>
      </c>
      <c r="D8" s="9">
        <f t="shared" si="13"/>
        <v>222</v>
      </c>
      <c r="E8" s="9">
        <f t="shared" si="14"/>
        <v>100</v>
      </c>
      <c r="F8" s="11">
        <v>34.200000000000003</v>
      </c>
      <c r="G8" s="11">
        <v>44.8</v>
      </c>
      <c r="H8" s="15">
        <v>11.8</v>
      </c>
      <c r="I8" s="6">
        <f t="shared" si="9"/>
        <v>150.44518371200002</v>
      </c>
      <c r="J8" s="6">
        <f t="shared" si="10"/>
        <v>217.11143792000001</v>
      </c>
      <c r="K8" s="6">
        <f t="shared" si="11"/>
        <v>183.77831081600002</v>
      </c>
      <c r="L8" s="6">
        <f t="shared" si="0"/>
        <v>2463.0086404143976</v>
      </c>
      <c r="M8" s="16">
        <f t="shared" si="1"/>
        <v>27.485198432114835</v>
      </c>
      <c r="N8" s="6">
        <f t="shared" si="2"/>
        <v>76.085806978115272</v>
      </c>
      <c r="O8" s="6">
        <f t="shared" si="3"/>
        <v>9.0133666751022368</v>
      </c>
      <c r="P8" s="6">
        <f t="shared" si="4"/>
        <v>4.0600750788748812</v>
      </c>
      <c r="Q8" s="6">
        <f t="shared" si="5"/>
        <v>67.768100771171177</v>
      </c>
      <c r="R8" s="6">
        <f t="shared" si="6"/>
        <v>97.797945009009013</v>
      </c>
      <c r="S8" s="14">
        <f t="shared" si="7"/>
        <v>16.812470934731934</v>
      </c>
      <c r="T8" s="19">
        <f t="shared" si="8"/>
        <v>11.283791670955125</v>
      </c>
      <c r="U8" s="12">
        <v>530</v>
      </c>
      <c r="V8" s="12">
        <v>8</v>
      </c>
      <c r="W8" s="12">
        <v>0.6</v>
      </c>
      <c r="X8" s="21">
        <v>1.1000000000000001</v>
      </c>
    </row>
    <row r="9" spans="1:24" ht="18.75" x14ac:dyDescent="0.25">
      <c r="A9" s="1"/>
      <c r="B9" s="9">
        <v>57</v>
      </c>
      <c r="C9" s="9">
        <f t="shared" si="12"/>
        <v>1943</v>
      </c>
      <c r="D9" s="9">
        <f t="shared" si="13"/>
        <v>234</v>
      </c>
      <c r="E9" s="9">
        <f t="shared" si="14"/>
        <v>105</v>
      </c>
      <c r="F9" s="11">
        <v>34.9</v>
      </c>
      <c r="G9" s="11">
        <v>45.6</v>
      </c>
      <c r="H9" s="15">
        <v>12.1</v>
      </c>
      <c r="I9" s="6">
        <f t="shared" si="9"/>
        <v>154.27006126399999</v>
      </c>
      <c r="J9" s="6">
        <f t="shared" si="10"/>
        <v>222.63122023999998</v>
      </c>
      <c r="K9" s="6">
        <f t="shared" si="11"/>
        <v>188.45064075199997</v>
      </c>
      <c r="L9" s="6">
        <f t="shared" si="0"/>
        <v>2551.7586328783095</v>
      </c>
      <c r="M9" s="16">
        <f t="shared" si="1"/>
        <v>27.940538151759547</v>
      </c>
      <c r="N9" s="6">
        <f t="shared" si="2"/>
        <v>76.143565263786428</v>
      </c>
      <c r="O9" s="6">
        <f t="shared" si="3"/>
        <v>9.1701463055718087</v>
      </c>
      <c r="P9" s="6">
        <f t="shared" si="4"/>
        <v>4.1148092396796576</v>
      </c>
      <c r="Q9" s="6">
        <f t="shared" si="5"/>
        <v>65.927376608547007</v>
      </c>
      <c r="R9" s="6">
        <f t="shared" si="6"/>
        <v>95.141547111111109</v>
      </c>
      <c r="S9" s="14">
        <f t="shared" si="7"/>
        <v>17.260882175254778</v>
      </c>
      <c r="T9" s="19">
        <f t="shared" si="8"/>
        <v>11.562445770562215</v>
      </c>
      <c r="U9" s="12">
        <v>535</v>
      </c>
      <c r="V9" s="12">
        <v>8.5</v>
      </c>
      <c r="W9" s="12">
        <v>0.7</v>
      </c>
      <c r="X9" s="21">
        <v>1.2</v>
      </c>
    </row>
    <row r="10" spans="1:24" ht="18.75" x14ac:dyDescent="0.25">
      <c r="A10" s="1"/>
      <c r="B10" s="9">
        <v>58</v>
      </c>
      <c r="C10" s="9">
        <f t="shared" si="12"/>
        <v>2012</v>
      </c>
      <c r="D10" s="9">
        <f t="shared" si="13"/>
        <v>246</v>
      </c>
      <c r="E10" s="9">
        <f t="shared" si="14"/>
        <v>110</v>
      </c>
      <c r="F10" s="11">
        <v>35.6</v>
      </c>
      <c r="G10" s="11">
        <v>46.4</v>
      </c>
      <c r="H10" s="15">
        <v>12.4</v>
      </c>
      <c r="I10" s="6">
        <f t="shared" si="9"/>
        <v>158.09493881600002</v>
      </c>
      <c r="J10" s="6">
        <f t="shared" si="10"/>
        <v>228.15100255999999</v>
      </c>
      <c r="K10" s="6">
        <f t="shared" si="11"/>
        <v>193.12297068800001</v>
      </c>
      <c r="L10" s="6">
        <f t="shared" si="0"/>
        <v>2642.079421669016</v>
      </c>
      <c r="M10" s="16">
        <f t="shared" si="1"/>
        <v>28.423877488664097</v>
      </c>
      <c r="N10" s="6">
        <f t="shared" si="2"/>
        <v>76.152139239213653</v>
      </c>
      <c r="O10" s="6">
        <f t="shared" si="3"/>
        <v>9.3108480381941146</v>
      </c>
      <c r="P10" s="6">
        <f t="shared" si="4"/>
        <v>4.1633873341518397</v>
      </c>
      <c r="Q10" s="6">
        <f t="shared" si="5"/>
        <v>64.266235291056915</v>
      </c>
      <c r="R10" s="6">
        <f t="shared" si="6"/>
        <v>92.744309983739839</v>
      </c>
      <c r="S10" s="14">
        <f t="shared" si="7"/>
        <v>17.697935698969246</v>
      </c>
      <c r="T10" s="19">
        <f t="shared" si="8"/>
        <v>11.834540545406394</v>
      </c>
      <c r="U10" s="12">
        <v>540</v>
      </c>
      <c r="V10" s="12">
        <v>9</v>
      </c>
      <c r="W10" s="12">
        <v>0.8</v>
      </c>
      <c r="X10" s="21">
        <v>1.3</v>
      </c>
    </row>
    <row r="11" spans="1:24" ht="18.75" x14ac:dyDescent="0.25">
      <c r="A11" s="1"/>
      <c r="B11" s="9">
        <v>59</v>
      </c>
      <c r="C11" s="9">
        <f t="shared" si="12"/>
        <v>2081</v>
      </c>
      <c r="D11" s="9">
        <f t="shared" si="13"/>
        <v>258</v>
      </c>
      <c r="E11" s="9">
        <f t="shared" si="14"/>
        <v>115</v>
      </c>
      <c r="F11" s="11">
        <v>36.299999999999997</v>
      </c>
      <c r="G11" s="11">
        <v>47.2</v>
      </c>
      <c r="H11" s="15">
        <v>12.7</v>
      </c>
      <c r="I11" s="6">
        <f t="shared" si="9"/>
        <v>161.919816368</v>
      </c>
      <c r="J11" s="6">
        <f t="shared" si="10"/>
        <v>233.67078487999999</v>
      </c>
      <c r="K11" s="6">
        <f t="shared" si="11"/>
        <v>197.79530062399999</v>
      </c>
      <c r="L11" s="6">
        <f t="shared" si="0"/>
        <v>2733.9710067865176</v>
      </c>
      <c r="M11" s="16">
        <f t="shared" si="1"/>
        <v>28.933808409679887</v>
      </c>
      <c r="N11" s="6">
        <f t="shared" si="2"/>
        <v>76.116388755928568</v>
      </c>
      <c r="O11" s="6">
        <f t="shared" si="3"/>
        <v>9.4368228250983037</v>
      </c>
      <c r="P11" s="6">
        <f t="shared" si="4"/>
        <v>4.2063357553732752</v>
      </c>
      <c r="Q11" s="6">
        <f t="shared" si="5"/>
        <v>62.759618747286815</v>
      </c>
      <c r="R11" s="6">
        <f t="shared" si="6"/>
        <v>90.570071658914713</v>
      </c>
      <c r="S11" s="14">
        <f t="shared" si="7"/>
        <v>18.124453165314311</v>
      </c>
      <c r="T11" s="19">
        <f t="shared" si="8"/>
        <v>12.100518486599809</v>
      </c>
      <c r="U11" s="12">
        <v>545</v>
      </c>
      <c r="V11" s="12">
        <v>9.5</v>
      </c>
      <c r="W11" s="12">
        <v>0.9</v>
      </c>
      <c r="X11" s="21">
        <v>1.4</v>
      </c>
    </row>
    <row r="12" spans="1:24" ht="18.75" x14ac:dyDescent="0.25">
      <c r="A12" s="1"/>
      <c r="B12" s="7">
        <v>60</v>
      </c>
      <c r="C12" s="7">
        <v>2150</v>
      </c>
      <c r="D12" s="7">
        <v>270</v>
      </c>
      <c r="E12" s="7">
        <v>120</v>
      </c>
      <c r="F12" s="7">
        <v>37</v>
      </c>
      <c r="G12" s="7">
        <v>48</v>
      </c>
      <c r="H12" s="8">
        <v>13</v>
      </c>
      <c r="I12" s="5">
        <f t="shared" ref="I12:I31" si="15">0.79684949*H12*20</f>
        <v>207.18086740000001</v>
      </c>
      <c r="J12" s="5">
        <f t="shared" ref="J12:J31" si="16">1.14995465*H12*20</f>
        <v>298.98820899999998</v>
      </c>
      <c r="K12" s="5">
        <f t="shared" si="11"/>
        <v>253.0845382</v>
      </c>
      <c r="L12" s="5">
        <f t="shared" ref="L12:L52" si="17">(B12/2)*(B12/2)*3.1416</f>
        <v>2827.44</v>
      </c>
      <c r="M12" s="13">
        <f t="shared" si="1"/>
        <v>29.469089144632811</v>
      </c>
      <c r="N12" s="5">
        <f t="shared" si="2"/>
        <v>76.040517216987809</v>
      </c>
      <c r="O12" s="5">
        <f t="shared" si="3"/>
        <v>9.5492742551566074</v>
      </c>
      <c r="P12" s="5">
        <f t="shared" si="4"/>
        <v>4.2441218911807148</v>
      </c>
      <c r="Q12" s="5">
        <f t="shared" si="5"/>
        <v>76.733654592592586</v>
      </c>
      <c r="R12" s="5">
        <f t="shared" si="6"/>
        <v>110.73637370370371</v>
      </c>
      <c r="S12" s="13">
        <f t="shared" si="7"/>
        <v>18.5411616971131</v>
      </c>
      <c r="T12" s="18">
        <f t="shared" si="8"/>
        <v>12.360774464742066</v>
      </c>
      <c r="U12" s="12">
        <v>550</v>
      </c>
      <c r="V12" s="12">
        <v>10</v>
      </c>
      <c r="W12" s="12">
        <v>1</v>
      </c>
      <c r="X12" s="21">
        <v>1.5</v>
      </c>
    </row>
    <row r="13" spans="1:24" ht="18.75" x14ac:dyDescent="0.25">
      <c r="A13" s="1"/>
      <c r="B13" s="11">
        <v>61</v>
      </c>
      <c r="C13" s="11">
        <f>C12+90</f>
        <v>2240</v>
      </c>
      <c r="D13" s="11">
        <f>D12+11</f>
        <v>281</v>
      </c>
      <c r="E13" s="11">
        <f>E12+4.5</f>
        <v>124.5</v>
      </c>
      <c r="F13" s="11">
        <v>37.75</v>
      </c>
      <c r="G13" s="11">
        <v>48.45</v>
      </c>
      <c r="H13" s="10">
        <v>13.55</v>
      </c>
      <c r="I13" s="6">
        <f t="shared" si="15"/>
        <v>215.94621179000004</v>
      </c>
      <c r="J13" s="6">
        <f t="shared" si="16"/>
        <v>311.63771015000003</v>
      </c>
      <c r="K13" s="6">
        <f t="shared" si="11"/>
        <v>263.79196097000005</v>
      </c>
      <c r="L13" s="6">
        <f t="shared" si="17"/>
        <v>2922.4733999999999</v>
      </c>
      <c r="M13" s="16">
        <f t="shared" si="1"/>
        <v>29.577993844728624</v>
      </c>
      <c r="N13" s="6">
        <f t="shared" si="2"/>
        <v>76.647404215894667</v>
      </c>
      <c r="O13" s="6">
        <f t="shared" si="3"/>
        <v>9.6151431181546432</v>
      </c>
      <c r="P13" s="6">
        <f t="shared" si="4"/>
        <v>4.2600901003923592</v>
      </c>
      <c r="Q13" s="6">
        <f t="shared" si="5"/>
        <v>76.849185690391479</v>
      </c>
      <c r="R13" s="6">
        <f t="shared" si="6"/>
        <v>110.90309969750891</v>
      </c>
      <c r="S13" s="14">
        <f t="shared" si="7"/>
        <v>18.915081603592959</v>
      </c>
      <c r="T13" s="19">
        <f t="shared" si="8"/>
        <v>12.590406002966217</v>
      </c>
      <c r="U13" s="12">
        <v>555</v>
      </c>
      <c r="V13" s="12">
        <v>10.5</v>
      </c>
      <c r="W13" s="12">
        <v>1.1000000000000001</v>
      </c>
      <c r="X13" s="21">
        <v>1.6</v>
      </c>
    </row>
    <row r="14" spans="1:24" ht="18.75" x14ac:dyDescent="0.25">
      <c r="A14" s="1"/>
      <c r="B14" s="11">
        <v>62</v>
      </c>
      <c r="C14" s="11">
        <f t="shared" ref="C14:C31" si="18">C13+90</f>
        <v>2330</v>
      </c>
      <c r="D14" s="11">
        <f t="shared" ref="D14:D31" si="19">D13+11</f>
        <v>292</v>
      </c>
      <c r="E14" s="11">
        <f t="shared" ref="E14:E31" si="20">E13+4.5</f>
        <v>129</v>
      </c>
      <c r="F14" s="11">
        <v>38.5</v>
      </c>
      <c r="G14" s="11">
        <v>48.9</v>
      </c>
      <c r="H14" s="10">
        <v>14.1</v>
      </c>
      <c r="I14" s="6">
        <f t="shared" si="15"/>
        <v>224.71155618</v>
      </c>
      <c r="J14" s="6">
        <f t="shared" si="16"/>
        <v>324.28721129999997</v>
      </c>
      <c r="K14" s="6">
        <f t="shared" si="11"/>
        <v>274.49938373999998</v>
      </c>
      <c r="L14" s="6">
        <f t="shared" si="17"/>
        <v>3019.0776000000001</v>
      </c>
      <c r="M14" s="16">
        <f t="shared" si="1"/>
        <v>29.720277677820622</v>
      </c>
      <c r="N14" s="6">
        <f t="shared" si="2"/>
        <v>77.175889748577504</v>
      </c>
      <c r="O14" s="6">
        <f t="shared" si="3"/>
        <v>9.6718282431693705</v>
      </c>
      <c r="P14" s="6">
        <f t="shared" si="4"/>
        <v>4.2728282307152359</v>
      </c>
      <c r="Q14" s="6">
        <f t="shared" si="5"/>
        <v>76.956012390410962</v>
      </c>
      <c r="R14" s="6">
        <f t="shared" si="6"/>
        <v>111.05726414383561</v>
      </c>
      <c r="S14" s="14">
        <f t="shared" si="7"/>
        <v>19.281751659604673</v>
      </c>
      <c r="T14" s="19">
        <f t="shared" si="8"/>
        <v>12.815923738491737</v>
      </c>
      <c r="U14" s="12">
        <v>560</v>
      </c>
      <c r="V14" s="12">
        <v>11</v>
      </c>
      <c r="W14" s="12">
        <v>1.2</v>
      </c>
      <c r="X14" s="21">
        <v>1.7</v>
      </c>
    </row>
    <row r="15" spans="1:24" ht="18.75" x14ac:dyDescent="0.25">
      <c r="A15" s="1"/>
      <c r="B15" s="11">
        <v>63</v>
      </c>
      <c r="C15" s="11">
        <f t="shared" si="18"/>
        <v>2420</v>
      </c>
      <c r="D15" s="11">
        <f t="shared" si="19"/>
        <v>303</v>
      </c>
      <c r="E15" s="11">
        <f t="shared" si="20"/>
        <v>133.5</v>
      </c>
      <c r="F15" s="11">
        <v>39.25</v>
      </c>
      <c r="G15" s="11">
        <v>49.35</v>
      </c>
      <c r="H15" s="10">
        <v>14.65</v>
      </c>
      <c r="I15" s="6">
        <f t="shared" si="15"/>
        <v>233.47690057</v>
      </c>
      <c r="J15" s="6">
        <f t="shared" si="16"/>
        <v>336.93671244999996</v>
      </c>
      <c r="K15" s="6">
        <f t="shared" si="11"/>
        <v>285.20680650999998</v>
      </c>
      <c r="L15" s="6">
        <f t="shared" si="17"/>
        <v>3117.2525999999998</v>
      </c>
      <c r="M15" s="16">
        <f t="shared" si="1"/>
        <v>29.895462456377622</v>
      </c>
      <c r="N15" s="6">
        <f t="shared" si="2"/>
        <v>77.632463920312404</v>
      </c>
      <c r="O15" s="6">
        <f t="shared" si="3"/>
        <v>9.7200977553118424</v>
      </c>
      <c r="P15" s="6">
        <f t="shared" si="4"/>
        <v>4.2826173278354158</v>
      </c>
      <c r="Q15" s="6">
        <f t="shared" si="5"/>
        <v>77.055082696369638</v>
      </c>
      <c r="R15" s="6">
        <f t="shared" si="6"/>
        <v>111.20023513201318</v>
      </c>
      <c r="S15" s="14">
        <f t="shared" si="7"/>
        <v>19.641577891166339</v>
      </c>
      <c r="T15" s="19">
        <f t="shared" si="8"/>
        <v>13.037541149394091</v>
      </c>
      <c r="U15" s="12">
        <v>565</v>
      </c>
      <c r="V15" s="12">
        <v>11.5</v>
      </c>
      <c r="W15" s="12">
        <v>1.3</v>
      </c>
      <c r="X15" s="21">
        <v>1.8</v>
      </c>
    </row>
    <row r="16" spans="1:24" ht="18.75" x14ac:dyDescent="0.25">
      <c r="A16" s="1"/>
      <c r="B16" s="11">
        <v>64</v>
      </c>
      <c r="C16" s="11">
        <f t="shared" si="18"/>
        <v>2510</v>
      </c>
      <c r="D16" s="11">
        <f t="shared" si="19"/>
        <v>314</v>
      </c>
      <c r="E16" s="11">
        <f t="shared" si="20"/>
        <v>138</v>
      </c>
      <c r="F16" s="11">
        <v>40</v>
      </c>
      <c r="G16" s="11">
        <v>49.8</v>
      </c>
      <c r="H16" s="10">
        <v>15.2</v>
      </c>
      <c r="I16" s="6">
        <f t="shared" si="15"/>
        <v>242.24224496000002</v>
      </c>
      <c r="J16" s="6">
        <f t="shared" si="16"/>
        <v>349.58621359999995</v>
      </c>
      <c r="K16" s="6">
        <f t="shared" si="11"/>
        <v>295.91422927999997</v>
      </c>
      <c r="L16" s="6">
        <f t="shared" si="17"/>
        <v>3216.9983999999999</v>
      </c>
      <c r="M16" s="16">
        <f t="shared" si="1"/>
        <v>30.102971868541431</v>
      </c>
      <c r="N16" s="6">
        <f t="shared" si="2"/>
        <v>78.023041603004842</v>
      </c>
      <c r="O16" s="6">
        <f t="shared" si="3"/>
        <v>9.7606514196587728</v>
      </c>
      <c r="P16" s="6">
        <f t="shared" si="4"/>
        <v>4.2897130443086322</v>
      </c>
      <c r="Q16" s="6">
        <f t="shared" si="5"/>
        <v>77.147211770700636</v>
      </c>
      <c r="R16" s="6">
        <f t="shared" si="6"/>
        <v>111.33318904458598</v>
      </c>
      <c r="S16" s="14">
        <f t="shared" si="7"/>
        <v>19.994929783493642</v>
      </c>
      <c r="T16" s="19">
        <f t="shared" si="8"/>
        <v>13.255453865237978</v>
      </c>
      <c r="U16" s="12">
        <v>570</v>
      </c>
      <c r="V16" s="12">
        <v>12</v>
      </c>
      <c r="W16" s="12">
        <v>1.4</v>
      </c>
      <c r="X16" s="21">
        <v>1.9</v>
      </c>
    </row>
    <row r="17" spans="1:24" ht="18.75" x14ac:dyDescent="0.25">
      <c r="A17" s="1"/>
      <c r="B17" s="11">
        <v>65</v>
      </c>
      <c r="C17" s="11">
        <f t="shared" si="18"/>
        <v>2600</v>
      </c>
      <c r="D17" s="11">
        <f t="shared" si="19"/>
        <v>325</v>
      </c>
      <c r="E17" s="11">
        <f t="shared" si="20"/>
        <v>142.5</v>
      </c>
      <c r="F17" s="11">
        <v>40.75</v>
      </c>
      <c r="G17" s="11">
        <v>50.25</v>
      </c>
      <c r="H17" s="10">
        <v>15.75</v>
      </c>
      <c r="I17" s="6">
        <f t="shared" si="15"/>
        <v>251.00758935000002</v>
      </c>
      <c r="J17" s="6">
        <f t="shared" si="16"/>
        <v>362.23571475</v>
      </c>
      <c r="K17" s="6">
        <f t="shared" si="11"/>
        <v>306.62165205000002</v>
      </c>
      <c r="L17" s="6">
        <f t="shared" si="17"/>
        <v>3318.3150000000001</v>
      </c>
      <c r="M17" s="16">
        <f t="shared" si="1"/>
        <v>30.342140525704171</v>
      </c>
      <c r="N17" s="6">
        <f t="shared" si="2"/>
        <v>78.353019529490126</v>
      </c>
      <c r="O17" s="6">
        <f t="shared" si="3"/>
        <v>9.7941274411862658</v>
      </c>
      <c r="P17" s="6">
        <f t="shared" si="4"/>
        <v>4.2943481857509003</v>
      </c>
      <c r="Q17" s="6">
        <f t="shared" si="5"/>
        <v>77.233104415384616</v>
      </c>
      <c r="R17" s="6">
        <f t="shared" si="6"/>
        <v>111.457143</v>
      </c>
      <c r="S17" s="14">
        <f t="shared" si="7"/>
        <v>20.342144725641095</v>
      </c>
      <c r="T17" s="19">
        <f t="shared" si="8"/>
        <v>13.469841688927183</v>
      </c>
      <c r="U17" s="12">
        <v>575</v>
      </c>
      <c r="V17" s="12">
        <v>12.5</v>
      </c>
      <c r="W17" s="12">
        <v>1.5</v>
      </c>
      <c r="X17" s="21">
        <v>2</v>
      </c>
    </row>
    <row r="18" spans="1:24" ht="18.75" x14ac:dyDescent="0.25">
      <c r="A18" s="1"/>
      <c r="B18" s="11">
        <v>66</v>
      </c>
      <c r="C18" s="11">
        <f t="shared" si="18"/>
        <v>2690</v>
      </c>
      <c r="D18" s="11">
        <f t="shared" si="19"/>
        <v>336</v>
      </c>
      <c r="E18" s="11">
        <f t="shared" si="20"/>
        <v>147</v>
      </c>
      <c r="F18" s="11">
        <v>41.5</v>
      </c>
      <c r="G18" s="11">
        <v>50.7</v>
      </c>
      <c r="H18" s="10">
        <v>16.3</v>
      </c>
      <c r="I18" s="6">
        <f t="shared" si="15"/>
        <v>259.77293374000004</v>
      </c>
      <c r="J18" s="6">
        <f t="shared" si="16"/>
        <v>374.88521589999999</v>
      </c>
      <c r="K18" s="6">
        <f t="shared" si="11"/>
        <v>317.32907482000002</v>
      </c>
      <c r="L18" s="6">
        <f t="shared" si="17"/>
        <v>3421.2024000000001</v>
      </c>
      <c r="M18" s="16">
        <f t="shared" si="1"/>
        <v>30.612223958362303</v>
      </c>
      <c r="N18" s="6">
        <f t="shared" si="2"/>
        <v>78.627327047356204</v>
      </c>
      <c r="O18" s="6">
        <f t="shared" si="3"/>
        <v>9.8211085085173568</v>
      </c>
      <c r="P18" s="6">
        <f t="shared" si="4"/>
        <v>4.2967349724763428</v>
      </c>
      <c r="Q18" s="6">
        <f t="shared" si="5"/>
        <v>77.313373136904772</v>
      </c>
      <c r="R18" s="6">
        <f t="shared" si="6"/>
        <v>111.57298092261905</v>
      </c>
      <c r="S18" s="14">
        <f t="shared" si="7"/>
        <v>20.683531783305643</v>
      </c>
      <c r="T18" s="19">
        <f t="shared" si="8"/>
        <v>13.680870333281758</v>
      </c>
      <c r="U18" s="12">
        <v>580</v>
      </c>
      <c r="V18" s="12">
        <v>13</v>
      </c>
      <c r="W18" s="12">
        <v>1.6</v>
      </c>
      <c r="X18" s="21">
        <v>2.1</v>
      </c>
    </row>
    <row r="19" spans="1:24" ht="18.75" x14ac:dyDescent="0.25">
      <c r="A19" s="1"/>
      <c r="B19" s="11">
        <v>67</v>
      </c>
      <c r="C19" s="11">
        <f t="shared" si="18"/>
        <v>2780</v>
      </c>
      <c r="D19" s="11">
        <f t="shared" si="19"/>
        <v>347</v>
      </c>
      <c r="E19" s="11">
        <f t="shared" si="20"/>
        <v>151.5</v>
      </c>
      <c r="F19" s="11">
        <v>42.25</v>
      </c>
      <c r="G19" s="11">
        <v>51.15</v>
      </c>
      <c r="H19" s="10">
        <v>16.850000000000001</v>
      </c>
      <c r="I19" s="6">
        <f t="shared" si="15"/>
        <v>268.53827813000004</v>
      </c>
      <c r="J19" s="6">
        <f t="shared" si="16"/>
        <v>387.53471705000004</v>
      </c>
      <c r="K19" s="6">
        <f t="shared" si="11"/>
        <v>328.03649759000007</v>
      </c>
      <c r="L19" s="6">
        <f t="shared" si="17"/>
        <v>3525.6606000000002</v>
      </c>
      <c r="M19" s="16">
        <f t="shared" si="1"/>
        <v>30.912409235094689</v>
      </c>
      <c r="N19" s="6">
        <f t="shared" si="2"/>
        <v>78.850471313092356</v>
      </c>
      <c r="O19" s="6">
        <f t="shared" si="3"/>
        <v>9.8421271746917434</v>
      </c>
      <c r="P19" s="6">
        <f t="shared" si="4"/>
        <v>4.2970670517746372</v>
      </c>
      <c r="Q19" s="6">
        <f t="shared" si="5"/>
        <v>77.388552775216141</v>
      </c>
      <c r="R19" s="6">
        <f t="shared" si="6"/>
        <v>111.68147465417869</v>
      </c>
      <c r="S19" s="14">
        <f t="shared" si="7"/>
        <v>21.019374919894773</v>
      </c>
      <c r="T19" s="19">
        <f t="shared" si="8"/>
        <v>13.888692920047486</v>
      </c>
      <c r="U19" s="12">
        <v>585</v>
      </c>
      <c r="V19" s="12">
        <v>13.5</v>
      </c>
      <c r="W19" s="12">
        <v>1.7</v>
      </c>
      <c r="X19" s="21">
        <v>2.2000000000000002</v>
      </c>
    </row>
    <row r="20" spans="1:24" ht="18.75" x14ac:dyDescent="0.25">
      <c r="A20" s="1"/>
      <c r="B20" s="11">
        <v>68</v>
      </c>
      <c r="C20" s="11">
        <f t="shared" si="18"/>
        <v>2870</v>
      </c>
      <c r="D20" s="11">
        <f t="shared" si="19"/>
        <v>358</v>
      </c>
      <c r="E20" s="11">
        <f t="shared" si="20"/>
        <v>156</v>
      </c>
      <c r="F20" s="11">
        <v>43</v>
      </c>
      <c r="G20" s="11">
        <v>51.6</v>
      </c>
      <c r="H20" s="10">
        <v>17.399999999999999</v>
      </c>
      <c r="I20" s="6">
        <f t="shared" si="15"/>
        <v>277.30362251999998</v>
      </c>
      <c r="J20" s="6">
        <f t="shared" si="16"/>
        <v>400.18421819999992</v>
      </c>
      <c r="K20" s="6">
        <f t="shared" si="11"/>
        <v>338.74392035999995</v>
      </c>
      <c r="L20" s="6">
        <f t="shared" si="17"/>
        <v>3631.6896000000002</v>
      </c>
      <c r="M20" s="16">
        <f t="shared" si="1"/>
        <v>31.241825886314189</v>
      </c>
      <c r="N20" s="6">
        <f t="shared" si="2"/>
        <v>79.026577601786229</v>
      </c>
      <c r="O20" s="6">
        <f t="shared" si="3"/>
        <v>9.8576706555538234</v>
      </c>
      <c r="P20" s="6">
        <f t="shared" si="4"/>
        <v>4.2955212912469172</v>
      </c>
      <c r="Q20" s="6">
        <f t="shared" si="5"/>
        <v>77.459112435754179</v>
      </c>
      <c r="R20" s="6">
        <f t="shared" si="6"/>
        <v>111.78330117318434</v>
      </c>
      <c r="S20" s="14">
        <f t="shared" si="7"/>
        <v>21.349935761383176</v>
      </c>
      <c r="T20" s="19">
        <f t="shared" si="8"/>
        <v>14.093451279891855</v>
      </c>
      <c r="U20" s="12">
        <v>590</v>
      </c>
      <c r="V20" s="12">
        <v>14</v>
      </c>
      <c r="W20" s="12">
        <v>1.8</v>
      </c>
      <c r="X20" s="21">
        <v>2.2999999999999998</v>
      </c>
    </row>
    <row r="21" spans="1:24" ht="18.75" x14ac:dyDescent="0.25">
      <c r="A21" s="1"/>
      <c r="B21" s="11">
        <v>69</v>
      </c>
      <c r="C21" s="11">
        <f t="shared" si="18"/>
        <v>2960</v>
      </c>
      <c r="D21" s="11">
        <f t="shared" si="19"/>
        <v>369</v>
      </c>
      <c r="E21" s="11">
        <f t="shared" si="20"/>
        <v>160.5</v>
      </c>
      <c r="F21" s="11">
        <v>43.75</v>
      </c>
      <c r="G21" s="11">
        <v>52.05</v>
      </c>
      <c r="H21" s="10">
        <v>17.95</v>
      </c>
      <c r="I21" s="6">
        <f t="shared" si="15"/>
        <v>286.06896690999997</v>
      </c>
      <c r="J21" s="6">
        <f t="shared" si="16"/>
        <v>412.83371934999997</v>
      </c>
      <c r="K21" s="6">
        <f t="shared" si="11"/>
        <v>349.45134312999994</v>
      </c>
      <c r="L21" s="6">
        <f t="shared" si="17"/>
        <v>3739.2894000000001</v>
      </c>
      <c r="M21" s="16">
        <f t="shared" si="1"/>
        <v>31.599556836135623</v>
      </c>
      <c r="N21" s="6">
        <f t="shared" si="2"/>
        <v>79.159425317548298</v>
      </c>
      <c r="O21" s="6">
        <f t="shared" si="3"/>
        <v>9.868185115599772</v>
      </c>
      <c r="P21" s="6">
        <f t="shared" si="4"/>
        <v>4.2922593795494945</v>
      </c>
      <c r="Q21" s="6">
        <f t="shared" si="5"/>
        <v>77.525465287262861</v>
      </c>
      <c r="R21" s="6">
        <f t="shared" si="6"/>
        <v>111.87905673441733</v>
      </c>
      <c r="S21" s="14">
        <f t="shared" si="7"/>
        <v>21.675455981530703</v>
      </c>
      <c r="T21" s="19">
        <f t="shared" si="8"/>
        <v>14.295277084757526</v>
      </c>
      <c r="U21" s="12">
        <v>595</v>
      </c>
      <c r="V21" s="12">
        <v>14.5</v>
      </c>
      <c r="W21" s="12">
        <v>1.9</v>
      </c>
      <c r="X21" s="21">
        <v>2.4</v>
      </c>
    </row>
    <row r="22" spans="1:24" ht="18.75" x14ac:dyDescent="0.25">
      <c r="A22" s="1"/>
      <c r="B22" s="11">
        <v>70</v>
      </c>
      <c r="C22" s="11">
        <f t="shared" si="18"/>
        <v>3050</v>
      </c>
      <c r="D22" s="11">
        <f t="shared" si="19"/>
        <v>380</v>
      </c>
      <c r="E22" s="11">
        <f t="shared" si="20"/>
        <v>165</v>
      </c>
      <c r="F22" s="11">
        <v>44.5</v>
      </c>
      <c r="G22" s="11">
        <v>52.5</v>
      </c>
      <c r="H22" s="10">
        <v>18.5</v>
      </c>
      <c r="I22" s="6">
        <f t="shared" si="15"/>
        <v>294.83431130000002</v>
      </c>
      <c r="J22" s="6">
        <f t="shared" si="16"/>
        <v>425.48322049999996</v>
      </c>
      <c r="K22" s="6">
        <f t="shared" si="11"/>
        <v>360.15876589999999</v>
      </c>
      <c r="L22" s="6">
        <f t="shared" si="17"/>
        <v>3848.46</v>
      </c>
      <c r="M22" s="16">
        <f t="shared" si="1"/>
        <v>31.984649078972755</v>
      </c>
      <c r="N22" s="6">
        <f t="shared" si="2"/>
        <v>79.252480212864356</v>
      </c>
      <c r="O22" s="6">
        <f t="shared" si="3"/>
        <v>9.8740795019306429</v>
      </c>
      <c r="P22" s="6">
        <f t="shared" si="4"/>
        <v>4.2874292574172523</v>
      </c>
      <c r="Q22" s="6">
        <f t="shared" si="5"/>
        <v>77.587976657894743</v>
      </c>
      <c r="R22" s="6">
        <f t="shared" si="6"/>
        <v>111.96926855263156</v>
      </c>
      <c r="S22" s="14">
        <f t="shared" si="7"/>
        <v>21.996159369293583</v>
      </c>
      <c r="T22" s="19">
        <f t="shared" si="8"/>
        <v>14.494292838262302</v>
      </c>
      <c r="U22" s="12">
        <v>600</v>
      </c>
      <c r="V22" s="12">
        <v>15</v>
      </c>
      <c r="W22" s="12">
        <v>2</v>
      </c>
      <c r="X22" s="21">
        <v>2.5</v>
      </c>
    </row>
    <row r="23" spans="1:24" ht="18.75" x14ac:dyDescent="0.25">
      <c r="A23" s="1"/>
      <c r="B23" s="11">
        <v>71</v>
      </c>
      <c r="C23" s="11">
        <f t="shared" si="18"/>
        <v>3140</v>
      </c>
      <c r="D23" s="11">
        <f t="shared" si="19"/>
        <v>391</v>
      </c>
      <c r="E23" s="11">
        <f t="shared" si="20"/>
        <v>169.5</v>
      </c>
      <c r="F23" s="11">
        <v>45.25</v>
      </c>
      <c r="G23" s="11">
        <v>52.95</v>
      </c>
      <c r="H23" s="10">
        <v>19.05</v>
      </c>
      <c r="I23" s="6">
        <f t="shared" si="15"/>
        <v>303.59965569000002</v>
      </c>
      <c r="J23" s="6">
        <f t="shared" si="16"/>
        <v>438.13272165000001</v>
      </c>
      <c r="K23" s="6">
        <f t="shared" si="11"/>
        <v>370.86618867000004</v>
      </c>
      <c r="L23" s="6">
        <f t="shared" si="17"/>
        <v>3959.2013999999999</v>
      </c>
      <c r="M23" s="16">
        <f t="shared" si="1"/>
        <v>32.396123878608215</v>
      </c>
      <c r="N23" s="6">
        <f t="shared" si="2"/>
        <v>79.308923259119879</v>
      </c>
      <c r="O23" s="6">
        <f t="shared" si="3"/>
        <v>9.8757289790814884</v>
      </c>
      <c r="P23" s="6">
        <f t="shared" si="4"/>
        <v>4.2811663988601341</v>
      </c>
      <c r="Q23" s="6">
        <f t="shared" si="5"/>
        <v>77.646970764705898</v>
      </c>
      <c r="R23" s="6">
        <f t="shared" si="6"/>
        <v>112.05440451406649</v>
      </c>
      <c r="S23" s="14">
        <f t="shared" si="7"/>
        <v>22.312253628700276</v>
      </c>
      <c r="T23" s="19">
        <f t="shared" si="8"/>
        <v>14.690612745308144</v>
      </c>
      <c r="U23" s="12">
        <v>605</v>
      </c>
      <c r="V23" s="12">
        <v>15.5</v>
      </c>
      <c r="W23" s="12">
        <v>2.1</v>
      </c>
      <c r="X23" s="21">
        <v>2.6</v>
      </c>
    </row>
    <row r="24" spans="1:24" ht="18.75" x14ac:dyDescent="0.25">
      <c r="A24" s="1"/>
      <c r="B24" s="11">
        <v>72</v>
      </c>
      <c r="C24" s="11">
        <f t="shared" si="18"/>
        <v>3230</v>
      </c>
      <c r="D24" s="11">
        <f t="shared" si="19"/>
        <v>402</v>
      </c>
      <c r="E24" s="11">
        <f t="shared" si="20"/>
        <v>174</v>
      </c>
      <c r="F24" s="11">
        <v>46</v>
      </c>
      <c r="G24" s="11">
        <v>53.4</v>
      </c>
      <c r="H24" s="10">
        <v>19.600000000000001</v>
      </c>
      <c r="I24" s="6">
        <f t="shared" si="15"/>
        <v>312.36500008000002</v>
      </c>
      <c r="J24" s="6">
        <f t="shared" si="16"/>
        <v>450.7822228</v>
      </c>
      <c r="K24" s="6">
        <f t="shared" si="11"/>
        <v>381.57361144000004</v>
      </c>
      <c r="L24" s="6">
        <f t="shared" si="17"/>
        <v>4071.5135999999998</v>
      </c>
      <c r="M24" s="16">
        <f t="shared" si="1"/>
        <v>32.832986312777017</v>
      </c>
      <c r="N24" s="6">
        <f t="shared" si="2"/>
        <v>79.331676553898774</v>
      </c>
      <c r="O24" s="6">
        <f t="shared" si="3"/>
        <v>9.8734780107329119</v>
      </c>
      <c r="P24" s="6">
        <f t="shared" si="4"/>
        <v>4.2735949598694702</v>
      </c>
      <c r="Q24" s="6">
        <f t="shared" si="5"/>
        <v>77.702736338308469</v>
      </c>
      <c r="R24" s="6">
        <f t="shared" si="6"/>
        <v>112.13488129353233</v>
      </c>
      <c r="S24" s="14">
        <f t="shared" si="7"/>
        <v>22.623931952327283</v>
      </c>
      <c r="T24" s="19">
        <f t="shared" si="8"/>
        <v>14.884343478431232</v>
      </c>
      <c r="U24" s="12">
        <v>610</v>
      </c>
      <c r="V24" s="12">
        <v>16</v>
      </c>
      <c r="W24" s="12">
        <v>2.2000000000000002</v>
      </c>
      <c r="X24" s="21">
        <v>2.7</v>
      </c>
    </row>
    <row r="25" spans="1:24" ht="18.75" x14ac:dyDescent="0.25">
      <c r="A25" s="1"/>
      <c r="B25" s="11">
        <v>73</v>
      </c>
      <c r="C25" s="11">
        <f t="shared" si="18"/>
        <v>3320</v>
      </c>
      <c r="D25" s="11">
        <f t="shared" si="19"/>
        <v>413</v>
      </c>
      <c r="E25" s="11">
        <f t="shared" si="20"/>
        <v>178.5</v>
      </c>
      <c r="F25" s="11">
        <v>46.75</v>
      </c>
      <c r="G25" s="11">
        <v>53.85</v>
      </c>
      <c r="H25" s="10">
        <v>20.149999999999999</v>
      </c>
      <c r="I25" s="6">
        <f t="shared" si="15"/>
        <v>321.13034446999995</v>
      </c>
      <c r="J25" s="6">
        <f t="shared" si="16"/>
        <v>463.43172394999999</v>
      </c>
      <c r="K25" s="6">
        <f t="shared" si="11"/>
        <v>392.28103420999997</v>
      </c>
      <c r="L25" s="6">
        <f t="shared" si="17"/>
        <v>4185.3966</v>
      </c>
      <c r="M25" s="16">
        <f t="shared" si="1"/>
        <v>33.294234032424335</v>
      </c>
      <c r="N25" s="6">
        <f t="shared" si="2"/>
        <v>79.323426601913908</v>
      </c>
      <c r="O25" s="6">
        <f t="shared" si="3"/>
        <v>9.8676431284910961</v>
      </c>
      <c r="P25" s="6">
        <f t="shared" si="4"/>
        <v>4.2648288097715756</v>
      </c>
      <c r="Q25" s="6">
        <f t="shared" si="5"/>
        <v>77.755531348668271</v>
      </c>
      <c r="R25" s="6">
        <f t="shared" si="6"/>
        <v>112.21107117433414</v>
      </c>
      <c r="S25" s="14">
        <f t="shared" si="7"/>
        <v>22.931374402238131</v>
      </c>
      <c r="T25" s="19">
        <f t="shared" si="8"/>
        <v>15.075584855494879</v>
      </c>
      <c r="U25" s="12">
        <v>615</v>
      </c>
      <c r="V25" s="12">
        <v>16.5</v>
      </c>
      <c r="W25" s="12">
        <v>2.2999999999999998</v>
      </c>
      <c r="X25" s="21">
        <v>2.8</v>
      </c>
    </row>
    <row r="26" spans="1:24" ht="18.75" x14ac:dyDescent="0.25">
      <c r="A26" s="1"/>
      <c r="B26" s="11">
        <v>74</v>
      </c>
      <c r="C26" s="11">
        <f t="shared" si="18"/>
        <v>3410</v>
      </c>
      <c r="D26" s="11">
        <f t="shared" si="19"/>
        <v>424</v>
      </c>
      <c r="E26" s="11">
        <f t="shared" si="20"/>
        <v>183</v>
      </c>
      <c r="F26" s="11">
        <v>47.5</v>
      </c>
      <c r="G26" s="11">
        <v>54.3</v>
      </c>
      <c r="H26" s="10">
        <v>20.7</v>
      </c>
      <c r="I26" s="6">
        <f t="shared" si="15"/>
        <v>329.89568886000001</v>
      </c>
      <c r="J26" s="6">
        <f t="shared" si="16"/>
        <v>476.08122509999993</v>
      </c>
      <c r="K26" s="6">
        <f t="shared" si="11"/>
        <v>402.98845697999997</v>
      </c>
      <c r="L26" s="6">
        <f t="shared" si="17"/>
        <v>4300.8504000000003</v>
      </c>
      <c r="M26" s="16">
        <f t="shared" si="1"/>
        <v>33.778865148979385</v>
      </c>
      <c r="N26" s="6">
        <f t="shared" si="2"/>
        <v>79.286645264387715</v>
      </c>
      <c r="O26" s="6">
        <f t="shared" si="3"/>
        <v>9.8585154229033396</v>
      </c>
      <c r="P26" s="6">
        <f t="shared" si="4"/>
        <v>4.2549724584700739</v>
      </c>
      <c r="Q26" s="6">
        <f t="shared" si="5"/>
        <v>77.805586995283022</v>
      </c>
      <c r="R26" s="6">
        <f t="shared" si="6"/>
        <v>112.28330780660376</v>
      </c>
      <c r="S26" s="14">
        <f t="shared" si="7"/>
        <v>23.234749126420731</v>
      </c>
      <c r="T26" s="19">
        <f t="shared" si="8"/>
        <v>15.26443044094783</v>
      </c>
      <c r="U26" s="12">
        <v>620</v>
      </c>
      <c r="V26" s="12">
        <v>17</v>
      </c>
      <c r="W26" s="12">
        <v>2.4</v>
      </c>
      <c r="X26" s="21">
        <v>2.9</v>
      </c>
    </row>
    <row r="27" spans="1:24" ht="18.75" x14ac:dyDescent="0.25">
      <c r="A27" s="1"/>
      <c r="B27" s="11">
        <v>75</v>
      </c>
      <c r="C27" s="11">
        <f t="shared" si="18"/>
        <v>3500</v>
      </c>
      <c r="D27" s="11">
        <f t="shared" si="19"/>
        <v>435</v>
      </c>
      <c r="E27" s="11">
        <f t="shared" si="20"/>
        <v>187.5</v>
      </c>
      <c r="F27" s="11">
        <v>48.25</v>
      </c>
      <c r="G27" s="11">
        <v>54.75</v>
      </c>
      <c r="H27" s="10">
        <v>21.25</v>
      </c>
      <c r="I27" s="6">
        <f t="shared" si="15"/>
        <v>338.66103325000006</v>
      </c>
      <c r="J27" s="6">
        <f t="shared" si="16"/>
        <v>488.73072624999998</v>
      </c>
      <c r="K27" s="6">
        <f t="shared" si="11"/>
        <v>413.69587975000002</v>
      </c>
      <c r="L27" s="6">
        <f t="shared" si="17"/>
        <v>4417.875</v>
      </c>
      <c r="M27" s="16">
        <f t="shared" si="1"/>
        <v>34.285885203162252</v>
      </c>
      <c r="N27" s="6">
        <f t="shared" si="2"/>
        <v>79.223608635373338</v>
      </c>
      <c r="O27" s="6">
        <f t="shared" si="3"/>
        <v>9.8463627875392579</v>
      </c>
      <c r="P27" s="6">
        <f t="shared" si="4"/>
        <v>4.2441218911807148</v>
      </c>
      <c r="Q27" s="6">
        <f t="shared" si="5"/>
        <v>77.853111091954048</v>
      </c>
      <c r="R27" s="6">
        <f t="shared" si="6"/>
        <v>112.35189109195403</v>
      </c>
      <c r="S27" s="14">
        <f t="shared" si="7"/>
        <v>23.534213434057992</v>
      </c>
      <c r="T27" s="19">
        <f t="shared" si="8"/>
        <v>15.450968080927584</v>
      </c>
      <c r="U27" s="12">
        <v>625</v>
      </c>
      <c r="V27" s="12">
        <v>17.5</v>
      </c>
      <c r="W27" s="12">
        <v>2.5</v>
      </c>
      <c r="X27" s="21">
        <v>3</v>
      </c>
    </row>
    <row r="28" spans="1:24" ht="18.75" x14ac:dyDescent="0.25">
      <c r="A28" s="1"/>
      <c r="B28" s="11">
        <v>76</v>
      </c>
      <c r="C28" s="11">
        <f t="shared" si="18"/>
        <v>3590</v>
      </c>
      <c r="D28" s="11">
        <f t="shared" si="19"/>
        <v>446</v>
      </c>
      <c r="E28" s="11">
        <f t="shared" si="20"/>
        <v>192</v>
      </c>
      <c r="F28" s="11">
        <v>49</v>
      </c>
      <c r="G28" s="11">
        <v>55.200000000000102</v>
      </c>
      <c r="H28" s="10">
        <v>21.8</v>
      </c>
      <c r="I28" s="6">
        <f t="shared" si="15"/>
        <v>347.42637764</v>
      </c>
      <c r="J28" s="6">
        <f t="shared" si="16"/>
        <v>501.38022739999997</v>
      </c>
      <c r="K28" s="6">
        <f t="shared" si="11"/>
        <v>424.40330252000001</v>
      </c>
      <c r="L28" s="6">
        <f t="shared" si="17"/>
        <v>4536.4704000000002</v>
      </c>
      <c r="M28" s="16">
        <f t="shared" si="1"/>
        <v>34.814313203652866</v>
      </c>
      <c r="N28" s="6">
        <f t="shared" si="2"/>
        <v>79.136414072050371</v>
      </c>
      <c r="O28" s="6">
        <f t="shared" si="3"/>
        <v>9.8314319432129444</v>
      </c>
      <c r="P28" s="6">
        <f t="shared" si="4"/>
        <v>4.2323653208450338</v>
      </c>
      <c r="Q28" s="6">
        <f t="shared" si="5"/>
        <v>77.898290950672646</v>
      </c>
      <c r="R28" s="6">
        <f t="shared" si="6"/>
        <v>112.41709134529148</v>
      </c>
      <c r="S28" s="14">
        <f t="shared" si="7"/>
        <v>23.829914749152643</v>
      </c>
      <c r="T28" s="19">
        <f t="shared" si="8"/>
        <v>15.635280380893438</v>
      </c>
      <c r="U28" s="12">
        <v>630</v>
      </c>
      <c r="V28" s="12">
        <v>18</v>
      </c>
      <c r="W28" s="12">
        <v>2.6</v>
      </c>
    </row>
    <row r="29" spans="1:24" ht="18.75" x14ac:dyDescent="0.25">
      <c r="A29" s="1"/>
      <c r="B29" s="11">
        <v>77</v>
      </c>
      <c r="C29" s="11">
        <f t="shared" si="18"/>
        <v>3680</v>
      </c>
      <c r="D29" s="11">
        <f t="shared" si="19"/>
        <v>457</v>
      </c>
      <c r="E29" s="11">
        <f t="shared" si="20"/>
        <v>196.5</v>
      </c>
      <c r="F29" s="11">
        <v>49.75</v>
      </c>
      <c r="G29" s="11">
        <v>55.65</v>
      </c>
      <c r="H29" s="10">
        <v>22.35</v>
      </c>
      <c r="I29" s="6">
        <f t="shared" si="15"/>
        <v>356.19172203000005</v>
      </c>
      <c r="J29" s="6">
        <f t="shared" si="16"/>
        <v>514.02972855000007</v>
      </c>
      <c r="K29" s="6">
        <f t="shared" si="11"/>
        <v>435.11072529000006</v>
      </c>
      <c r="L29" s="6">
        <f t="shared" si="17"/>
        <v>4656.6365999999998</v>
      </c>
      <c r="M29" s="16">
        <f t="shared" si="1"/>
        <v>35.363186752698589</v>
      </c>
      <c r="N29" s="6">
        <f t="shared" si="2"/>
        <v>79.026995578740241</v>
      </c>
      <c r="O29" s="6">
        <f t="shared" si="3"/>
        <v>9.8139502661642108</v>
      </c>
      <c r="P29" s="6">
        <f t="shared" si="4"/>
        <v>4.2197838671800163</v>
      </c>
      <c r="Q29" s="6">
        <f t="shared" si="5"/>
        <v>77.941295849015319</v>
      </c>
      <c r="R29" s="6">
        <f t="shared" si="6"/>
        <v>112.47915285557988</v>
      </c>
      <c r="S29" s="14">
        <f t="shared" si="7"/>
        <v>24.121991458915023</v>
      </c>
      <c r="T29" s="19">
        <f t="shared" si="8"/>
        <v>15.817445133157866</v>
      </c>
      <c r="U29" s="12">
        <v>635</v>
      </c>
      <c r="V29" s="12">
        <v>18.5</v>
      </c>
      <c r="W29" s="12">
        <v>2.7</v>
      </c>
    </row>
    <row r="30" spans="1:24" ht="18.75" x14ac:dyDescent="0.25">
      <c r="A30" s="1"/>
      <c r="B30" s="11">
        <v>78</v>
      </c>
      <c r="C30" s="11">
        <f t="shared" si="18"/>
        <v>3770</v>
      </c>
      <c r="D30" s="11">
        <f t="shared" si="19"/>
        <v>468</v>
      </c>
      <c r="E30" s="11">
        <f t="shared" si="20"/>
        <v>201</v>
      </c>
      <c r="F30" s="11">
        <v>50.5</v>
      </c>
      <c r="G30" s="11">
        <v>56.100000000000101</v>
      </c>
      <c r="H30" s="10">
        <v>22.9</v>
      </c>
      <c r="I30" s="6">
        <f t="shared" si="15"/>
        <v>364.95706642000005</v>
      </c>
      <c r="J30" s="6">
        <f t="shared" si="16"/>
        <v>526.67922969999995</v>
      </c>
      <c r="K30" s="6">
        <f t="shared" si="11"/>
        <v>445.81814806</v>
      </c>
      <c r="L30" s="6">
        <f t="shared" si="17"/>
        <v>4778.3735999999999</v>
      </c>
      <c r="M30" s="16">
        <f t="shared" si="1"/>
        <v>35.931566298264961</v>
      </c>
      <c r="N30" s="6">
        <f t="shared" si="2"/>
        <v>78.897137720667132</v>
      </c>
      <c r="O30" s="6">
        <f t="shared" si="3"/>
        <v>9.7941274411862658</v>
      </c>
      <c r="P30" s="6">
        <f t="shared" si="4"/>
        <v>4.2064521702530753</v>
      </c>
      <c r="Q30" s="6">
        <f t="shared" si="5"/>
        <v>77.982279149572662</v>
      </c>
      <c r="R30" s="6">
        <f t="shared" si="6"/>
        <v>112.53829694444444</v>
      </c>
      <c r="S30" s="14">
        <f t="shared" si="7"/>
        <v>24.410573670769317</v>
      </c>
      <c r="T30" s="19">
        <f t="shared" si="8"/>
        <v>15.99753570059363</v>
      </c>
      <c r="U30" s="12">
        <v>640</v>
      </c>
      <c r="V30" s="12">
        <v>19</v>
      </c>
      <c r="W30" s="12">
        <v>2.8</v>
      </c>
    </row>
    <row r="31" spans="1:24" ht="18.75" x14ac:dyDescent="0.25">
      <c r="A31" s="1"/>
      <c r="B31" s="11">
        <v>79</v>
      </c>
      <c r="C31" s="11">
        <f t="shared" si="18"/>
        <v>3860</v>
      </c>
      <c r="D31" s="11">
        <f t="shared" si="19"/>
        <v>479</v>
      </c>
      <c r="E31" s="11">
        <f t="shared" si="20"/>
        <v>205.5</v>
      </c>
      <c r="F31" s="11">
        <v>51.25</v>
      </c>
      <c r="G31" s="11">
        <v>56.550000000000097</v>
      </c>
      <c r="H31" s="10">
        <v>23.45</v>
      </c>
      <c r="I31" s="6">
        <f t="shared" si="15"/>
        <v>373.72241080999999</v>
      </c>
      <c r="J31" s="6">
        <f t="shared" si="16"/>
        <v>539.32873084999994</v>
      </c>
      <c r="K31" s="6">
        <f t="shared" si="11"/>
        <v>456.52557082999999</v>
      </c>
      <c r="L31" s="6">
        <f t="shared" si="17"/>
        <v>4901.6813999999995</v>
      </c>
      <c r="M31" s="16">
        <f t="shared" si="1"/>
        <v>36.518538568908646</v>
      </c>
      <c r="N31" s="6">
        <f t="shared" si="2"/>
        <v>78.748488222837182</v>
      </c>
      <c r="O31" s="6">
        <f t="shared" si="3"/>
        <v>9.7721569582225403</v>
      </c>
      <c r="P31" s="6">
        <f t="shared" si="4"/>
        <v>4.1924389455422384</v>
      </c>
      <c r="Q31" s="6">
        <f t="shared" si="5"/>
        <v>78.021380127348635</v>
      </c>
      <c r="R31" s="6">
        <f t="shared" si="6"/>
        <v>112.59472460334028</v>
      </c>
      <c r="S31" s="14">
        <f t="shared" si="7"/>
        <v>24.695783889727878</v>
      </c>
      <c r="T31" s="19">
        <f t="shared" si="8"/>
        <v>16.175621361885174</v>
      </c>
      <c r="U31" s="12">
        <v>645</v>
      </c>
      <c r="V31" s="12">
        <v>19.5</v>
      </c>
      <c r="W31" s="12">
        <v>2.9</v>
      </c>
    </row>
    <row r="32" spans="1:24" ht="18.75" x14ac:dyDescent="0.25">
      <c r="A32" s="1"/>
      <c r="B32" s="7">
        <v>80</v>
      </c>
      <c r="C32" s="7">
        <v>3950</v>
      </c>
      <c r="D32" s="7">
        <v>490</v>
      </c>
      <c r="E32" s="7">
        <v>210</v>
      </c>
      <c r="F32" s="7">
        <v>52</v>
      </c>
      <c r="G32" s="7">
        <v>57</v>
      </c>
      <c r="H32" s="8">
        <v>24</v>
      </c>
      <c r="I32" s="5">
        <f>0.79684949*H32*20</f>
        <v>382.48775520000004</v>
      </c>
      <c r="J32" s="5">
        <f>1.14995465*H32*20</f>
        <v>551.97823200000005</v>
      </c>
      <c r="K32" s="5">
        <f t="shared" si="11"/>
        <v>467.23299360000004</v>
      </c>
      <c r="L32" s="5">
        <f t="shared" si="17"/>
        <v>5026.5599999999995</v>
      </c>
      <c r="M32" s="13">
        <f t="shared" si="1"/>
        <v>37.123219258731218</v>
      </c>
      <c r="N32" s="5">
        <f t="shared" si="2"/>
        <v>78.582569391392937</v>
      </c>
      <c r="O32" s="5">
        <f t="shared" si="3"/>
        <v>9.7482174688057039</v>
      </c>
      <c r="P32" s="5">
        <f t="shared" si="4"/>
        <v>4.1778074866310169</v>
      </c>
      <c r="Q32" s="5">
        <f t="shared" si="5"/>
        <v>78.058725551020416</v>
      </c>
      <c r="R32" s="5">
        <f t="shared" si="6"/>
        <v>112.64861877551023</v>
      </c>
      <c r="S32" s="13">
        <f t="shared" si="7"/>
        <v>24.977737626138797</v>
      </c>
      <c r="T32" s="18">
        <f t="shared" si="8"/>
        <v>16.351767622932517</v>
      </c>
      <c r="U32" s="12">
        <v>650</v>
      </c>
      <c r="V32" s="12">
        <v>20</v>
      </c>
      <c r="W32" s="12">
        <v>3</v>
      </c>
    </row>
    <row r="33" spans="1:23" ht="18.75" x14ac:dyDescent="0.25">
      <c r="A33" s="1"/>
      <c r="B33" s="11">
        <v>81</v>
      </c>
      <c r="C33" s="11">
        <f>C32+89</f>
        <v>4039</v>
      </c>
      <c r="D33" s="11">
        <f>D32+12</f>
        <v>502</v>
      </c>
      <c r="E33" s="11">
        <f>E32+14.5</f>
        <v>224.5</v>
      </c>
      <c r="F33" s="11">
        <v>52.375</v>
      </c>
      <c r="G33" s="11">
        <v>58.15</v>
      </c>
      <c r="H33" s="10">
        <v>24.65</v>
      </c>
      <c r="I33" s="6">
        <f t="shared" ref="I33:I52" si="21">0.79684949*H33*20</f>
        <v>392.84679857000003</v>
      </c>
      <c r="J33" s="6">
        <f t="shared" ref="J33:J51" si="22">1.14995465*H33*20</f>
        <v>566.92764244999989</v>
      </c>
      <c r="K33" s="6">
        <f t="shared" si="11"/>
        <v>479.88722050999996</v>
      </c>
      <c r="L33" s="6">
        <f t="shared" si="17"/>
        <v>5153.0093999999999</v>
      </c>
      <c r="M33" s="16">
        <f t="shared" si="1"/>
        <v>37.761662487026406</v>
      </c>
      <c r="N33" s="6">
        <f t="shared" si="2"/>
        <v>78.381382343296323</v>
      </c>
      <c r="O33" s="6">
        <f t="shared" si="3"/>
        <v>9.7418801525958791</v>
      </c>
      <c r="P33" s="6">
        <f t="shared" si="4"/>
        <v>4.3566774786011457</v>
      </c>
      <c r="Q33" s="6">
        <f t="shared" si="5"/>
        <v>78.256334376494024</v>
      </c>
      <c r="R33" s="6">
        <f t="shared" si="6"/>
        <v>112.93379331673306</v>
      </c>
      <c r="S33" s="14">
        <f t="shared" si="7"/>
        <v>25.281737508665255</v>
      </c>
      <c r="T33" s="19">
        <f t="shared" si="8"/>
        <v>16.906870727400857</v>
      </c>
      <c r="U33" s="12">
        <v>655</v>
      </c>
      <c r="V33" s="12">
        <v>20.5</v>
      </c>
      <c r="W33" s="12">
        <v>3.1</v>
      </c>
    </row>
    <row r="34" spans="1:23" ht="18.75" x14ac:dyDescent="0.25">
      <c r="A34" s="1"/>
      <c r="B34" s="11">
        <v>82</v>
      </c>
      <c r="C34" s="11">
        <f t="shared" ref="C34:C51" si="23">C33+89</f>
        <v>4128</v>
      </c>
      <c r="D34" s="11">
        <f t="shared" ref="D34:D51" si="24">D33+12</f>
        <v>514</v>
      </c>
      <c r="E34" s="11">
        <f t="shared" ref="E34:E51" si="25">E33+14.5</f>
        <v>239</v>
      </c>
      <c r="F34" s="11">
        <v>52.75</v>
      </c>
      <c r="G34" s="11">
        <v>59.3</v>
      </c>
      <c r="H34" s="10">
        <v>25.3</v>
      </c>
      <c r="I34" s="6">
        <f t="shared" si="21"/>
        <v>403.20584194000003</v>
      </c>
      <c r="J34" s="6">
        <f t="shared" si="22"/>
        <v>581.87705289999997</v>
      </c>
      <c r="K34" s="6">
        <f t="shared" si="11"/>
        <v>492.54144742</v>
      </c>
      <c r="L34" s="6">
        <f t="shared" si="17"/>
        <v>5281.0295999999998</v>
      </c>
      <c r="M34" s="16">
        <f t="shared" ref="M34:M52" si="26">(SQRT((L34-C34)/PI())*2)+0.1</f>
        <v>38.415569720025914</v>
      </c>
      <c r="N34" s="6">
        <f t="shared" ref="N34:N52" si="27">C34/L34*100</f>
        <v>78.166575699556773</v>
      </c>
      <c r="O34" s="6">
        <f t="shared" ref="O34:O52" si="28">D34/L34*100</f>
        <v>9.7329505594893853</v>
      </c>
      <c r="P34" s="6">
        <f t="shared" ref="P34:P52" si="29">E34/L34*100</f>
        <v>4.5256326531477873</v>
      </c>
      <c r="Q34" s="6">
        <f t="shared" ref="Q34:Q52" si="30">I34/D34*100</f>
        <v>78.444716330739311</v>
      </c>
      <c r="R34" s="6">
        <f t="shared" ref="R34:R52" si="31">J34/D34*100</f>
        <v>113.2056523151751</v>
      </c>
      <c r="S34" s="14">
        <f t="shared" ref="S34:S52" si="32">SQRT(D34/PI())*2</f>
        <v>25.582125126616702</v>
      </c>
      <c r="T34" s="19">
        <f t="shared" ref="T34:T52" si="33">SQRT(E34/PI())*2</f>
        <v>17.444318593504988</v>
      </c>
      <c r="U34" s="12">
        <v>660</v>
      </c>
      <c r="V34" s="12">
        <v>21</v>
      </c>
      <c r="W34" s="12">
        <v>3.2</v>
      </c>
    </row>
    <row r="35" spans="1:23" ht="18.75" x14ac:dyDescent="0.25">
      <c r="A35" s="1"/>
      <c r="B35" s="11">
        <v>83</v>
      </c>
      <c r="C35" s="11">
        <f t="shared" si="23"/>
        <v>4217</v>
      </c>
      <c r="D35" s="11">
        <f t="shared" si="24"/>
        <v>526</v>
      </c>
      <c r="E35" s="11">
        <f t="shared" si="25"/>
        <v>253.5</v>
      </c>
      <c r="F35" s="11">
        <v>53.125</v>
      </c>
      <c r="G35" s="11">
        <v>60.45</v>
      </c>
      <c r="H35" s="10">
        <v>25.95</v>
      </c>
      <c r="I35" s="6">
        <f t="shared" si="21"/>
        <v>413.56488531000002</v>
      </c>
      <c r="J35" s="6">
        <f t="shared" si="22"/>
        <v>596.82646334999993</v>
      </c>
      <c r="K35" s="6">
        <f t="shared" si="11"/>
        <v>505.19567432999997</v>
      </c>
      <c r="L35" s="6">
        <f t="shared" si="17"/>
        <v>5410.6206000000002</v>
      </c>
      <c r="M35" s="16">
        <f t="shared" si="26"/>
        <v>39.084162801457111</v>
      </c>
      <c r="N35" s="6">
        <f t="shared" si="27"/>
        <v>77.939303302841083</v>
      </c>
      <c r="O35" s="6">
        <f t="shared" si="28"/>
        <v>9.7216204736292173</v>
      </c>
      <c r="P35" s="6">
        <f t="shared" si="29"/>
        <v>4.685229638906856</v>
      </c>
      <c r="Q35" s="6">
        <f t="shared" si="30"/>
        <v>78.624502910646385</v>
      </c>
      <c r="R35" s="6">
        <f t="shared" si="31"/>
        <v>113.46510710076043</v>
      </c>
      <c r="S35" s="14">
        <f t="shared" si="32"/>
        <v>25.879026267050612</v>
      </c>
      <c r="T35" s="19">
        <f t="shared" si="33"/>
        <v>17.965695772509445</v>
      </c>
      <c r="U35" s="12">
        <v>665</v>
      </c>
      <c r="V35" s="12">
        <v>21.5</v>
      </c>
      <c r="W35" s="12">
        <v>3.3</v>
      </c>
    </row>
    <row r="36" spans="1:23" ht="18.75" x14ac:dyDescent="0.25">
      <c r="A36" s="1"/>
      <c r="B36" s="11">
        <v>84</v>
      </c>
      <c r="C36" s="11">
        <f t="shared" si="23"/>
        <v>4306</v>
      </c>
      <c r="D36" s="11">
        <f t="shared" si="24"/>
        <v>538</v>
      </c>
      <c r="E36" s="11">
        <f t="shared" si="25"/>
        <v>268</v>
      </c>
      <c r="F36" s="11">
        <v>53.5</v>
      </c>
      <c r="G36" s="11">
        <v>61.6</v>
      </c>
      <c r="H36" s="10">
        <v>26.6</v>
      </c>
      <c r="I36" s="6">
        <f t="shared" si="21"/>
        <v>423.92392868000002</v>
      </c>
      <c r="J36" s="6">
        <f t="shared" si="22"/>
        <v>611.7758738</v>
      </c>
      <c r="K36" s="6">
        <f t="shared" si="11"/>
        <v>517.84990124000001</v>
      </c>
      <c r="L36" s="6">
        <f t="shared" si="17"/>
        <v>5541.7824000000001</v>
      </c>
      <c r="M36" s="16">
        <f t="shared" si="26"/>
        <v>39.766699136274582</v>
      </c>
      <c r="N36" s="6">
        <f t="shared" si="27"/>
        <v>77.700632922721752</v>
      </c>
      <c r="O36" s="6">
        <f t="shared" si="28"/>
        <v>9.7080679313572471</v>
      </c>
      <c r="P36" s="6">
        <f t="shared" si="29"/>
        <v>4.8359892297467333</v>
      </c>
      <c r="Q36" s="6">
        <f t="shared" si="30"/>
        <v>78.796269271375465</v>
      </c>
      <c r="R36" s="6">
        <f t="shared" si="31"/>
        <v>113.71298769516729</v>
      </c>
      <c r="S36" s="14">
        <f t="shared" si="32"/>
        <v>26.17255958188877</v>
      </c>
      <c r="T36" s="19">
        <f t="shared" si="33"/>
        <v>18.47236308621676</v>
      </c>
      <c r="U36" s="12">
        <v>670</v>
      </c>
      <c r="V36" s="12">
        <v>22</v>
      </c>
      <c r="W36" s="12">
        <v>3.4</v>
      </c>
    </row>
    <row r="37" spans="1:23" ht="18.75" x14ac:dyDescent="0.25">
      <c r="A37" s="1"/>
      <c r="B37" s="11">
        <v>85</v>
      </c>
      <c r="C37" s="11">
        <f t="shared" si="23"/>
        <v>4395</v>
      </c>
      <c r="D37" s="11">
        <f t="shared" si="24"/>
        <v>550</v>
      </c>
      <c r="E37" s="11">
        <f t="shared" si="25"/>
        <v>282.5</v>
      </c>
      <c r="F37" s="11">
        <v>53.875</v>
      </c>
      <c r="G37" s="11">
        <v>62.75</v>
      </c>
      <c r="H37" s="10">
        <v>27.25</v>
      </c>
      <c r="I37" s="6">
        <f t="shared" si="21"/>
        <v>434.28297205000001</v>
      </c>
      <c r="J37" s="6">
        <f t="shared" si="22"/>
        <v>626.72528424999996</v>
      </c>
      <c r="K37" s="6">
        <f t="shared" si="11"/>
        <v>530.50412815000004</v>
      </c>
      <c r="L37" s="6">
        <f t="shared" si="17"/>
        <v>5674.5150000000003</v>
      </c>
      <c r="M37" s="16">
        <f t="shared" si="26"/>
        <v>40.462471382235904</v>
      </c>
      <c r="N37" s="6">
        <f t="shared" si="27"/>
        <v>77.451553128329024</v>
      </c>
      <c r="O37" s="6">
        <f t="shared" si="28"/>
        <v>9.6924582981981722</v>
      </c>
      <c r="P37" s="6">
        <f t="shared" si="29"/>
        <v>4.9783990349836067</v>
      </c>
      <c r="Q37" s="6">
        <f t="shared" si="30"/>
        <v>78.960540372727266</v>
      </c>
      <c r="R37" s="6">
        <f t="shared" si="31"/>
        <v>113.95005168181818</v>
      </c>
      <c r="S37" s="14">
        <f t="shared" si="32"/>
        <v>26.462837142006137</v>
      </c>
      <c r="T37" s="19">
        <f t="shared" si="33"/>
        <v>18.965499502720288</v>
      </c>
      <c r="U37" s="12">
        <v>675</v>
      </c>
      <c r="V37" s="12">
        <v>22.5</v>
      </c>
      <c r="W37" s="12">
        <v>3.5</v>
      </c>
    </row>
    <row r="38" spans="1:23" ht="18.75" x14ac:dyDescent="0.25">
      <c r="A38" s="1"/>
      <c r="B38" s="11">
        <v>86</v>
      </c>
      <c r="C38" s="11">
        <f t="shared" si="23"/>
        <v>4484</v>
      </c>
      <c r="D38" s="11">
        <f t="shared" si="24"/>
        <v>562</v>
      </c>
      <c r="E38" s="11">
        <f t="shared" si="25"/>
        <v>297</v>
      </c>
      <c r="F38" s="11">
        <v>54.25</v>
      </c>
      <c r="G38" s="11">
        <v>63.9</v>
      </c>
      <c r="H38" s="10">
        <v>27.9</v>
      </c>
      <c r="I38" s="6">
        <f t="shared" si="21"/>
        <v>444.64201542000001</v>
      </c>
      <c r="J38" s="6">
        <f t="shared" si="22"/>
        <v>641.67469470000003</v>
      </c>
      <c r="K38" s="6">
        <f t="shared" si="11"/>
        <v>543.15835506000008</v>
      </c>
      <c r="L38" s="6">
        <f t="shared" si="17"/>
        <v>5808.8184000000001</v>
      </c>
      <c r="M38" s="16">
        <f t="shared" si="26"/>
        <v>41.170806864155551</v>
      </c>
      <c r="N38" s="6">
        <f t="shared" si="27"/>
        <v>77.192979556737384</v>
      </c>
      <c r="O38" s="6">
        <f t="shared" si="28"/>
        <v>9.6749452522048198</v>
      </c>
      <c r="P38" s="6">
        <f t="shared" si="29"/>
        <v>5.1129159073039707</v>
      </c>
      <c r="Q38" s="6">
        <f t="shared" si="30"/>
        <v>79.117796338078293</v>
      </c>
      <c r="R38" s="6">
        <f t="shared" si="31"/>
        <v>114.17699193950179</v>
      </c>
      <c r="S38" s="14">
        <f t="shared" si="32"/>
        <v>26.749964937194992</v>
      </c>
      <c r="T38" s="19">
        <f t="shared" si="33"/>
        <v>19.446134443285722</v>
      </c>
      <c r="U38" s="12">
        <v>680</v>
      </c>
      <c r="V38" s="12">
        <v>23</v>
      </c>
      <c r="W38" s="12">
        <v>3.6</v>
      </c>
    </row>
    <row r="39" spans="1:23" ht="18.75" x14ac:dyDescent="0.25">
      <c r="A39" s="1"/>
      <c r="B39" s="11">
        <v>87</v>
      </c>
      <c r="C39" s="11">
        <f t="shared" si="23"/>
        <v>4573</v>
      </c>
      <c r="D39" s="11">
        <f t="shared" si="24"/>
        <v>574</v>
      </c>
      <c r="E39" s="11">
        <f t="shared" si="25"/>
        <v>311.5</v>
      </c>
      <c r="F39" s="11">
        <v>54.625</v>
      </c>
      <c r="G39" s="11">
        <v>65.05</v>
      </c>
      <c r="H39" s="10">
        <v>28.55</v>
      </c>
      <c r="I39" s="6">
        <f t="shared" si="21"/>
        <v>455.00105879</v>
      </c>
      <c r="J39" s="6">
        <f t="shared" si="22"/>
        <v>656.6241051500001</v>
      </c>
      <c r="K39" s="6">
        <f t="shared" si="11"/>
        <v>555.81258197000011</v>
      </c>
      <c r="L39" s="6">
        <f t="shared" si="17"/>
        <v>5944.6926000000003</v>
      </c>
      <c r="M39" s="16">
        <f t="shared" si="26"/>
        <v>41.891066767200286</v>
      </c>
      <c r="N39" s="6">
        <f t="shared" si="27"/>
        <v>76.925760635629842</v>
      </c>
      <c r="O39" s="6">
        <f t="shared" si="28"/>
        <v>9.6556716826703521</v>
      </c>
      <c r="P39" s="6">
        <f t="shared" si="29"/>
        <v>5.2399681692540332</v>
      </c>
      <c r="Q39" s="6">
        <f t="shared" si="30"/>
        <v>79.268477141114985</v>
      </c>
      <c r="R39" s="6">
        <f t="shared" si="31"/>
        <v>114.39444340592337</v>
      </c>
      <c r="S39" s="14">
        <f t="shared" si="32"/>
        <v>27.034043328329254</v>
      </c>
      <c r="T39" s="19">
        <f t="shared" si="33"/>
        <v>19.915173064399998</v>
      </c>
      <c r="U39" s="12">
        <v>685</v>
      </c>
      <c r="V39" s="12">
        <v>23.5</v>
      </c>
      <c r="W39" s="12">
        <v>3.7</v>
      </c>
    </row>
    <row r="40" spans="1:23" ht="18.75" x14ac:dyDescent="0.25">
      <c r="A40" s="1"/>
      <c r="B40" s="11">
        <v>88</v>
      </c>
      <c r="C40" s="11">
        <f t="shared" si="23"/>
        <v>4662</v>
      </c>
      <c r="D40" s="11">
        <f t="shared" si="24"/>
        <v>586</v>
      </c>
      <c r="E40" s="11">
        <f t="shared" si="25"/>
        <v>326</v>
      </c>
      <c r="F40" s="11">
        <v>55</v>
      </c>
      <c r="G40" s="11">
        <v>66.2</v>
      </c>
      <c r="H40" s="10">
        <v>29.2</v>
      </c>
      <c r="I40" s="6">
        <f t="shared" si="21"/>
        <v>465.36010216</v>
      </c>
      <c r="J40" s="6">
        <f t="shared" si="22"/>
        <v>671.57351559999995</v>
      </c>
      <c r="K40" s="6">
        <f t="shared" si="11"/>
        <v>568.46680887999992</v>
      </c>
      <c r="L40" s="6">
        <f t="shared" si="17"/>
        <v>6082.1376</v>
      </c>
      <c r="M40" s="16">
        <f t="shared" si="26"/>
        <v>42.622645158612684</v>
      </c>
      <c r="N40" s="6">
        <f t="shared" si="27"/>
        <v>76.650682812569059</v>
      </c>
      <c r="O40" s="6">
        <f t="shared" si="28"/>
        <v>9.6347705122620049</v>
      </c>
      <c r="P40" s="6">
        <f t="shared" si="29"/>
        <v>5.3599576569921732</v>
      </c>
      <c r="Q40" s="6">
        <f t="shared" si="30"/>
        <v>79.412986716723537</v>
      </c>
      <c r="R40" s="6">
        <f t="shared" si="31"/>
        <v>114.60298901023891</v>
      </c>
      <c r="S40" s="14">
        <f t="shared" si="32"/>
        <v>27.315167457198672</v>
      </c>
      <c r="T40" s="19">
        <f t="shared" si="33"/>
        <v>20.373416296332412</v>
      </c>
      <c r="U40" s="12">
        <v>690</v>
      </c>
      <c r="V40" s="12">
        <v>24</v>
      </c>
      <c r="W40" s="12">
        <v>3.8</v>
      </c>
    </row>
    <row r="41" spans="1:23" ht="18.75" x14ac:dyDescent="0.25">
      <c r="A41" s="1"/>
      <c r="B41" s="11">
        <v>89</v>
      </c>
      <c r="C41" s="11">
        <f t="shared" si="23"/>
        <v>4751</v>
      </c>
      <c r="D41" s="11">
        <f t="shared" si="24"/>
        <v>598</v>
      </c>
      <c r="E41" s="11">
        <f t="shared" si="25"/>
        <v>340.5</v>
      </c>
      <c r="F41" s="11">
        <v>55.375</v>
      </c>
      <c r="G41" s="11">
        <v>67.349999999999994</v>
      </c>
      <c r="H41" s="10">
        <v>29.85</v>
      </c>
      <c r="I41" s="6">
        <f t="shared" si="21"/>
        <v>475.71914553000005</v>
      </c>
      <c r="J41" s="6">
        <f t="shared" si="22"/>
        <v>686.52292605000002</v>
      </c>
      <c r="K41" s="6">
        <f t="shared" si="11"/>
        <v>581.12103579000006</v>
      </c>
      <c r="L41" s="6">
        <f t="shared" si="17"/>
        <v>6221.1534000000001</v>
      </c>
      <c r="M41" s="16">
        <f t="shared" si="26"/>
        <v>43.364967880571136</v>
      </c>
      <c r="N41" s="6">
        <f t="shared" si="27"/>
        <v>76.368475337708276</v>
      </c>
      <c r="O41" s="6">
        <f t="shared" si="28"/>
        <v>9.6123654497894222</v>
      </c>
      <c r="P41" s="6">
        <f t="shared" si="29"/>
        <v>5.4732615980824395</v>
      </c>
      <c r="Q41" s="6">
        <f t="shared" si="30"/>
        <v>79.551696576923078</v>
      </c>
      <c r="R41" s="6">
        <f t="shared" si="31"/>
        <v>114.80316489130435</v>
      </c>
      <c r="S41" s="14">
        <f t="shared" si="32"/>
        <v>27.593427618757829</v>
      </c>
      <c r="T41" s="19">
        <f t="shared" si="33"/>
        <v>20.821576909118168</v>
      </c>
      <c r="U41" s="12">
        <v>695</v>
      </c>
      <c r="V41" s="12">
        <v>24.5</v>
      </c>
      <c r="W41" s="12">
        <v>3.9</v>
      </c>
    </row>
    <row r="42" spans="1:23" ht="18.75" x14ac:dyDescent="0.25">
      <c r="A42" s="1"/>
      <c r="B42" s="11">
        <v>90</v>
      </c>
      <c r="C42" s="11">
        <f t="shared" si="23"/>
        <v>4840</v>
      </c>
      <c r="D42" s="11">
        <f t="shared" si="24"/>
        <v>610</v>
      </c>
      <c r="E42" s="11">
        <f t="shared" si="25"/>
        <v>355</v>
      </c>
      <c r="F42" s="11">
        <v>55.75</v>
      </c>
      <c r="G42" s="11">
        <v>68.5</v>
      </c>
      <c r="H42" s="10">
        <v>30.5</v>
      </c>
      <c r="I42" s="6">
        <f t="shared" si="21"/>
        <v>486.07818890000004</v>
      </c>
      <c r="J42" s="6">
        <f t="shared" si="22"/>
        <v>701.47233649999998</v>
      </c>
      <c r="K42" s="6">
        <f t="shared" si="11"/>
        <v>593.77526269999998</v>
      </c>
      <c r="L42" s="6">
        <f t="shared" si="17"/>
        <v>6361.74</v>
      </c>
      <c r="M42" s="16">
        <f t="shared" si="26"/>
        <v>44.117491350658391</v>
      </c>
      <c r="N42" s="6">
        <f t="shared" si="27"/>
        <v>76.079814641906154</v>
      </c>
      <c r="O42" s="6">
        <f t="shared" si="28"/>
        <v>9.5885716800749492</v>
      </c>
      <c r="P42" s="6">
        <f t="shared" si="29"/>
        <v>5.5802343384042734</v>
      </c>
      <c r="Q42" s="6">
        <f t="shared" si="30"/>
        <v>79.684949000000003</v>
      </c>
      <c r="R42" s="6">
        <f t="shared" si="31"/>
        <v>114.995465</v>
      </c>
      <c r="S42" s="14">
        <f t="shared" si="32"/>
        <v>27.868909599918855</v>
      </c>
      <c r="T42" s="19">
        <f t="shared" si="33"/>
        <v>21.260292528114064</v>
      </c>
      <c r="U42" s="12">
        <v>700</v>
      </c>
      <c r="V42" s="12">
        <v>25</v>
      </c>
      <c r="W42" s="12">
        <v>4</v>
      </c>
    </row>
    <row r="43" spans="1:23" ht="18.75" x14ac:dyDescent="0.25">
      <c r="A43" s="1"/>
      <c r="B43" s="11">
        <v>91</v>
      </c>
      <c r="C43" s="11">
        <f t="shared" si="23"/>
        <v>4929</v>
      </c>
      <c r="D43" s="11">
        <f t="shared" si="24"/>
        <v>622</v>
      </c>
      <c r="E43" s="11">
        <f t="shared" si="25"/>
        <v>369.5</v>
      </c>
      <c r="F43" s="11">
        <v>56.125</v>
      </c>
      <c r="G43" s="11">
        <v>69.650000000000006</v>
      </c>
      <c r="H43" s="10">
        <v>31.15</v>
      </c>
      <c r="I43" s="6">
        <f t="shared" si="21"/>
        <v>496.43723227000004</v>
      </c>
      <c r="J43" s="6">
        <f t="shared" si="22"/>
        <v>716.42174694999994</v>
      </c>
      <c r="K43" s="6">
        <f t="shared" si="11"/>
        <v>606.42948961000002</v>
      </c>
      <c r="L43" s="6">
        <f t="shared" si="17"/>
        <v>6503.8973999999998</v>
      </c>
      <c r="M43" s="16">
        <f t="shared" si="26"/>
        <v>44.879701300707573</v>
      </c>
      <c r="N43" s="6">
        <f t="shared" si="27"/>
        <v>75.785328347891834</v>
      </c>
      <c r="O43" s="6">
        <f t="shared" si="28"/>
        <v>9.5634964967313287</v>
      </c>
      <c r="P43" s="6">
        <f t="shared" si="29"/>
        <v>5.6812089317399135</v>
      </c>
      <c r="Q43" s="6">
        <f t="shared" si="30"/>
        <v>79.813059850482333</v>
      </c>
      <c r="R43" s="6">
        <f t="shared" si="31"/>
        <v>115.18034516881028</v>
      </c>
      <c r="S43" s="14">
        <f t="shared" si="32"/>
        <v>28.14169498849121</v>
      </c>
      <c r="T43" s="19">
        <f t="shared" si="33"/>
        <v>21.690136278494027</v>
      </c>
      <c r="U43" s="12">
        <v>705</v>
      </c>
      <c r="V43" s="12">
        <v>25.5</v>
      </c>
      <c r="W43" s="12">
        <v>4.0999999999999996</v>
      </c>
    </row>
    <row r="44" spans="1:23" ht="18.75" x14ac:dyDescent="0.25">
      <c r="A44" s="1"/>
      <c r="B44" s="11">
        <v>92</v>
      </c>
      <c r="C44" s="11">
        <f t="shared" si="23"/>
        <v>5018</v>
      </c>
      <c r="D44" s="11">
        <f t="shared" si="24"/>
        <v>634</v>
      </c>
      <c r="E44" s="11">
        <f t="shared" si="25"/>
        <v>384</v>
      </c>
      <c r="F44" s="11">
        <v>56.5</v>
      </c>
      <c r="G44" s="11">
        <v>70.8</v>
      </c>
      <c r="H44" s="10">
        <v>31.8</v>
      </c>
      <c r="I44" s="6">
        <f t="shared" si="21"/>
        <v>506.79627564000009</v>
      </c>
      <c r="J44" s="6">
        <f t="shared" si="22"/>
        <v>731.37115740000002</v>
      </c>
      <c r="K44" s="6">
        <f t="shared" si="11"/>
        <v>619.08371652000005</v>
      </c>
      <c r="L44" s="6">
        <f t="shared" si="17"/>
        <v>6647.6256000000003</v>
      </c>
      <c r="M44" s="16">
        <f t="shared" si="26"/>
        <v>45.651111479663882</v>
      </c>
      <c r="N44" s="6">
        <f t="shared" si="27"/>
        <v>75.48559894829215</v>
      </c>
      <c r="O44" s="6">
        <f t="shared" si="28"/>
        <v>9.5372398830644141</v>
      </c>
      <c r="P44" s="6">
        <f t="shared" si="29"/>
        <v>5.7764986042535247</v>
      </c>
      <c r="Q44" s="6">
        <f t="shared" si="30"/>
        <v>79.936321078864367</v>
      </c>
      <c r="R44" s="6">
        <f t="shared" si="31"/>
        <v>115.35822671924289</v>
      </c>
      <c r="S44" s="14">
        <f t="shared" si="32"/>
        <v>28.411861455421981</v>
      </c>
      <c r="T44" s="19">
        <f t="shared" si="33"/>
        <v>22.111625566165472</v>
      </c>
      <c r="U44" s="12">
        <v>710</v>
      </c>
      <c r="V44" s="12">
        <v>26</v>
      </c>
      <c r="W44" s="12">
        <v>4.2</v>
      </c>
    </row>
    <row r="45" spans="1:23" ht="18.75" x14ac:dyDescent="0.25">
      <c r="A45" s="1"/>
      <c r="B45" s="11">
        <v>93</v>
      </c>
      <c r="C45" s="11">
        <f t="shared" si="23"/>
        <v>5107</v>
      </c>
      <c r="D45" s="11">
        <f t="shared" si="24"/>
        <v>646</v>
      </c>
      <c r="E45" s="11">
        <f t="shared" si="25"/>
        <v>398.5</v>
      </c>
      <c r="F45" s="11">
        <v>56.875</v>
      </c>
      <c r="G45" s="11">
        <v>71.95</v>
      </c>
      <c r="H45" s="10">
        <v>32.450000000000003</v>
      </c>
      <c r="I45" s="6">
        <f t="shared" si="21"/>
        <v>517.15531901000008</v>
      </c>
      <c r="J45" s="6">
        <f t="shared" si="22"/>
        <v>746.32056785000009</v>
      </c>
      <c r="K45" s="6">
        <f t="shared" si="11"/>
        <v>631.73794343000009</v>
      </c>
      <c r="L45" s="6">
        <f t="shared" si="17"/>
        <v>6792.9246000000003</v>
      </c>
      <c r="M45" s="16">
        <f t="shared" si="26"/>
        <v>46.431262341553051</v>
      </c>
      <c r="N45" s="6">
        <f t="shared" si="27"/>
        <v>75.18116718092233</v>
      </c>
      <c r="O45" s="6">
        <f t="shared" si="28"/>
        <v>9.5098950457951492</v>
      </c>
      <c r="P45" s="6">
        <f t="shared" si="29"/>
        <v>5.8663981048751808</v>
      </c>
      <c r="Q45" s="6">
        <f t="shared" si="30"/>
        <v>80.055002942724471</v>
      </c>
      <c r="R45" s="6">
        <f t="shared" si="31"/>
        <v>115.52949966718266</v>
      </c>
      <c r="S45" s="14">
        <f t="shared" si="32"/>
        <v>28.679483013103898</v>
      </c>
      <c r="T45" s="19">
        <f t="shared" si="33"/>
        <v>22.525229379008827</v>
      </c>
      <c r="U45" s="12">
        <v>715</v>
      </c>
      <c r="V45" s="12">
        <v>26.5</v>
      </c>
      <c r="W45" s="12">
        <v>4.3</v>
      </c>
    </row>
    <row r="46" spans="1:23" ht="18.75" x14ac:dyDescent="0.25">
      <c r="A46" s="1"/>
      <c r="B46" s="11">
        <v>94</v>
      </c>
      <c r="C46" s="11">
        <f t="shared" si="23"/>
        <v>5196</v>
      </c>
      <c r="D46" s="11">
        <f t="shared" si="24"/>
        <v>658</v>
      </c>
      <c r="E46" s="11">
        <f t="shared" si="25"/>
        <v>413</v>
      </c>
      <c r="F46" s="11">
        <v>57.25</v>
      </c>
      <c r="G46" s="11">
        <v>73.099999999999994</v>
      </c>
      <c r="H46" s="10">
        <v>33.1</v>
      </c>
      <c r="I46" s="6">
        <f t="shared" si="21"/>
        <v>527.51436238000008</v>
      </c>
      <c r="J46" s="6">
        <f t="shared" si="22"/>
        <v>761.26997830000005</v>
      </c>
      <c r="K46" s="6">
        <f t="shared" si="11"/>
        <v>644.39217034000012</v>
      </c>
      <c r="L46" s="6">
        <f t="shared" si="17"/>
        <v>6939.7943999999998</v>
      </c>
      <c r="M46" s="16">
        <f t="shared" si="26"/>
        <v>47.219719735666153</v>
      </c>
      <c r="N46" s="6">
        <f t="shared" si="27"/>
        <v>74.872535128706403</v>
      </c>
      <c r="O46" s="6">
        <f t="shared" si="28"/>
        <v>9.481548905829257</v>
      </c>
      <c r="P46" s="6">
        <f t="shared" si="29"/>
        <v>5.951184951531129</v>
      </c>
      <c r="Q46" s="6">
        <f t="shared" si="30"/>
        <v>80.169355984802451</v>
      </c>
      <c r="R46" s="6">
        <f t="shared" si="31"/>
        <v>115.69452557750762</v>
      </c>
      <c r="S46" s="14">
        <f t="shared" si="32"/>
        <v>28.944630252185586</v>
      </c>
      <c r="T46" s="19">
        <f t="shared" si="33"/>
        <v>22.931374402238131</v>
      </c>
      <c r="U46" s="12">
        <v>720</v>
      </c>
      <c r="V46" s="12">
        <v>27</v>
      </c>
      <c r="W46" s="12">
        <v>4.4000000000000004</v>
      </c>
    </row>
    <row r="47" spans="1:23" ht="18.75" x14ac:dyDescent="0.25">
      <c r="A47" s="1"/>
      <c r="B47" s="11">
        <v>95</v>
      </c>
      <c r="C47" s="11">
        <f t="shared" si="23"/>
        <v>5285</v>
      </c>
      <c r="D47" s="11">
        <f t="shared" si="24"/>
        <v>670</v>
      </c>
      <c r="E47" s="11">
        <f t="shared" si="25"/>
        <v>427.5</v>
      </c>
      <c r="F47" s="11">
        <v>57.625</v>
      </c>
      <c r="G47" s="11">
        <v>74.25</v>
      </c>
      <c r="H47" s="10">
        <v>33.75</v>
      </c>
      <c r="I47" s="6">
        <f t="shared" si="21"/>
        <v>537.87340575000007</v>
      </c>
      <c r="J47" s="6">
        <f t="shared" si="22"/>
        <v>776.21938875000001</v>
      </c>
      <c r="K47" s="6">
        <f t="shared" si="11"/>
        <v>657.04639725000004</v>
      </c>
      <c r="L47" s="6">
        <f t="shared" si="17"/>
        <v>7088.2349999999997</v>
      </c>
      <c r="M47" s="16">
        <f t="shared" si="26"/>
        <v>48.016073612625135</v>
      </c>
      <c r="N47" s="6">
        <f t="shared" si="27"/>
        <v>74.56016906888668</v>
      </c>
      <c r="O47" s="6">
        <f t="shared" si="28"/>
        <v>9.4522825498872436</v>
      </c>
      <c r="P47" s="6">
        <f t="shared" si="29"/>
        <v>6.0311205822041742</v>
      </c>
      <c r="Q47" s="6">
        <f t="shared" si="30"/>
        <v>80.279612798507472</v>
      </c>
      <c r="R47" s="6">
        <f t="shared" si="31"/>
        <v>115.85364011194031</v>
      </c>
      <c r="S47" s="14">
        <f t="shared" si="32"/>
        <v>29.207370559031141</v>
      </c>
      <c r="T47" s="19">
        <f t="shared" si="33"/>
        <v>23.330450175131254</v>
      </c>
      <c r="U47" s="12">
        <v>725</v>
      </c>
      <c r="V47" s="12">
        <v>27.5</v>
      </c>
      <c r="W47" s="12">
        <v>4.5</v>
      </c>
    </row>
    <row r="48" spans="1:23" ht="18.75" x14ac:dyDescent="0.25">
      <c r="A48" s="1"/>
      <c r="B48" s="11">
        <v>96</v>
      </c>
      <c r="C48" s="11">
        <f t="shared" si="23"/>
        <v>5374</v>
      </c>
      <c r="D48" s="11">
        <f t="shared" si="24"/>
        <v>682</v>
      </c>
      <c r="E48" s="11">
        <f t="shared" si="25"/>
        <v>442</v>
      </c>
      <c r="F48" s="11">
        <v>58</v>
      </c>
      <c r="G48" s="11">
        <v>75.400000000000006</v>
      </c>
      <c r="H48" s="10">
        <v>34.4</v>
      </c>
      <c r="I48" s="6">
        <f t="shared" si="21"/>
        <v>548.23244911999996</v>
      </c>
      <c r="J48" s="6">
        <f t="shared" si="22"/>
        <v>791.16879919999985</v>
      </c>
      <c r="K48" s="6">
        <f t="shared" si="11"/>
        <v>669.70062415999996</v>
      </c>
      <c r="L48" s="6">
        <f t="shared" si="17"/>
        <v>7238.2464</v>
      </c>
      <c r="M48" s="16">
        <f t="shared" si="26"/>
        <v>48.819936757041937</v>
      </c>
      <c r="N48" s="6">
        <f t="shared" si="27"/>
        <v>74.244502093766798</v>
      </c>
      <c r="O48" s="6">
        <f t="shared" si="28"/>
        <v>9.4221716464363521</v>
      </c>
      <c r="P48" s="6">
        <f t="shared" si="29"/>
        <v>6.1064514189514192</v>
      </c>
      <c r="Q48" s="6">
        <f t="shared" si="30"/>
        <v>80.385989607038127</v>
      </c>
      <c r="R48" s="6">
        <f t="shared" si="31"/>
        <v>116.00715530791787</v>
      </c>
      <c r="S48" s="14">
        <f t="shared" si="32"/>
        <v>29.467768315727287</v>
      </c>
      <c r="T48" s="19">
        <f t="shared" si="33"/>
        <v>23.722813466638858</v>
      </c>
      <c r="U48" s="12">
        <v>730</v>
      </c>
      <c r="V48" s="12">
        <v>28</v>
      </c>
      <c r="W48" s="12">
        <v>4.5999999999999996</v>
      </c>
    </row>
    <row r="49" spans="1:23" ht="18.75" x14ac:dyDescent="0.25">
      <c r="A49" s="1"/>
      <c r="B49" s="11">
        <v>97</v>
      </c>
      <c r="C49" s="11">
        <f t="shared" si="23"/>
        <v>5463</v>
      </c>
      <c r="D49" s="11">
        <f t="shared" si="24"/>
        <v>694</v>
      </c>
      <c r="E49" s="11">
        <f t="shared" si="25"/>
        <v>456.5</v>
      </c>
      <c r="F49" s="11">
        <v>58.375</v>
      </c>
      <c r="G49" s="11">
        <v>76.55</v>
      </c>
      <c r="H49" s="10">
        <v>35.049999999999997</v>
      </c>
      <c r="I49" s="6">
        <f t="shared" si="21"/>
        <v>558.59149248999995</v>
      </c>
      <c r="J49" s="6">
        <f t="shared" si="22"/>
        <v>806.11820964999993</v>
      </c>
      <c r="K49" s="6">
        <f t="shared" si="11"/>
        <v>682.35485107</v>
      </c>
      <c r="L49" s="6">
        <f t="shared" si="17"/>
        <v>7389.8285999999998</v>
      </c>
      <c r="M49" s="16">
        <f t="shared" si="26"/>
        <v>49.630943554980767</v>
      </c>
      <c r="N49" s="6">
        <f t="shared" si="27"/>
        <v>73.925936523074427</v>
      </c>
      <c r="O49" s="6">
        <f t="shared" si="28"/>
        <v>9.3912868290341684</v>
      </c>
      <c r="P49" s="6">
        <f t="shared" si="29"/>
        <v>6.1774098522393333</v>
      </c>
      <c r="Q49" s="6">
        <f t="shared" si="30"/>
        <v>80.488687678674339</v>
      </c>
      <c r="R49" s="6">
        <f t="shared" si="31"/>
        <v>116.15536162103746</v>
      </c>
      <c r="S49" s="14">
        <f t="shared" si="32"/>
        <v>29.72588508432008</v>
      </c>
      <c r="T49" s="19">
        <f t="shared" si="33"/>
        <v>24.108792009795966</v>
      </c>
      <c r="U49" s="12">
        <v>735</v>
      </c>
      <c r="V49" s="12">
        <v>28.5</v>
      </c>
      <c r="W49" s="12">
        <v>4.7</v>
      </c>
    </row>
    <row r="50" spans="1:23" ht="18.75" x14ac:dyDescent="0.25">
      <c r="A50" s="1"/>
      <c r="B50" s="11">
        <v>98</v>
      </c>
      <c r="C50" s="11">
        <f t="shared" si="23"/>
        <v>5552</v>
      </c>
      <c r="D50" s="11">
        <f t="shared" si="24"/>
        <v>706</v>
      </c>
      <c r="E50" s="11">
        <f t="shared" si="25"/>
        <v>471</v>
      </c>
      <c r="F50" s="11">
        <v>58.75</v>
      </c>
      <c r="G50" s="11">
        <v>77.7</v>
      </c>
      <c r="H50" s="10">
        <v>35.700000000000003</v>
      </c>
      <c r="I50" s="6">
        <f t="shared" si="21"/>
        <v>568.95053586000006</v>
      </c>
      <c r="J50" s="6">
        <f t="shared" si="22"/>
        <v>821.06762010000011</v>
      </c>
      <c r="K50" s="6">
        <f t="shared" si="11"/>
        <v>695.00907798000003</v>
      </c>
      <c r="L50" s="6">
        <f t="shared" si="17"/>
        <v>7542.9816000000001</v>
      </c>
      <c r="M50" s="16">
        <f t="shared" si="26"/>
        <v>50.448748802329597</v>
      </c>
      <c r="N50" s="6">
        <f t="shared" si="27"/>
        <v>73.604846126099517</v>
      </c>
      <c r="O50" s="6">
        <f t="shared" si="28"/>
        <v>9.3596940498966621</v>
      </c>
      <c r="P50" s="6">
        <f t="shared" si="29"/>
        <v>6.2442151522681693</v>
      </c>
      <c r="Q50" s="6">
        <f t="shared" si="30"/>
        <v>80.587894597733722</v>
      </c>
      <c r="R50" s="6">
        <f t="shared" si="31"/>
        <v>116.29852975920683</v>
      </c>
      <c r="S50" s="14">
        <f t="shared" si="32"/>
        <v>29.98177977677484</v>
      </c>
      <c r="T50" s="19">
        <f t="shared" si="33"/>
        <v>24.488687706168772</v>
      </c>
      <c r="U50" s="12">
        <v>740</v>
      </c>
      <c r="V50" s="12">
        <v>29</v>
      </c>
      <c r="W50" s="12">
        <v>4.8</v>
      </c>
    </row>
    <row r="51" spans="1:23" ht="18.75" x14ac:dyDescent="0.25">
      <c r="A51" s="1"/>
      <c r="B51" s="11">
        <v>99</v>
      </c>
      <c r="C51" s="11">
        <f t="shared" si="23"/>
        <v>5641</v>
      </c>
      <c r="D51" s="11">
        <f t="shared" si="24"/>
        <v>718</v>
      </c>
      <c r="E51" s="11">
        <f t="shared" si="25"/>
        <v>485.5</v>
      </c>
      <c r="F51" s="11">
        <v>59.125</v>
      </c>
      <c r="G51" s="11">
        <v>78.849999999999994</v>
      </c>
      <c r="H51" s="10">
        <v>36.35</v>
      </c>
      <c r="I51" s="6">
        <f t="shared" si="21"/>
        <v>579.30957923000005</v>
      </c>
      <c r="J51" s="6">
        <f t="shared" si="22"/>
        <v>836.01703055000007</v>
      </c>
      <c r="K51" s="6">
        <f t="shared" si="11"/>
        <v>707.66330489000006</v>
      </c>
      <c r="L51" s="6">
        <f t="shared" si="17"/>
        <v>7697.7053999999998</v>
      </c>
      <c r="M51" s="16">
        <f t="shared" si="26"/>
        <v>51.273026558435554</v>
      </c>
      <c r="N51" s="6">
        <f t="shared" si="27"/>
        <v>73.281578170034933</v>
      </c>
      <c r="O51" s="6">
        <f t="shared" si="28"/>
        <v>9.3274549062373833</v>
      </c>
      <c r="P51" s="6">
        <f t="shared" si="29"/>
        <v>6.3070743133401805</v>
      </c>
      <c r="Q51" s="6">
        <f t="shared" si="30"/>
        <v>80.683785408077995</v>
      </c>
      <c r="R51" s="6">
        <f t="shared" si="31"/>
        <v>116.43691233286908</v>
      </c>
      <c r="S51" s="14">
        <f t="shared" si="32"/>
        <v>30.235508811988709</v>
      </c>
      <c r="T51" s="19">
        <f t="shared" si="33"/>
        <v>24.862779389459288</v>
      </c>
      <c r="U51" s="12">
        <v>745</v>
      </c>
      <c r="V51" s="12">
        <v>29.5</v>
      </c>
      <c r="W51" s="12">
        <v>4.9000000000000004</v>
      </c>
    </row>
    <row r="52" spans="1:23" ht="18.75" x14ac:dyDescent="0.25">
      <c r="A52" s="1"/>
      <c r="B52" s="7">
        <v>100</v>
      </c>
      <c r="C52" s="7">
        <v>5730</v>
      </c>
      <c r="D52" s="7">
        <v>730</v>
      </c>
      <c r="E52" s="7">
        <v>500</v>
      </c>
      <c r="F52" s="7">
        <v>59.5</v>
      </c>
      <c r="G52" s="7">
        <v>80</v>
      </c>
      <c r="H52" s="8">
        <v>37</v>
      </c>
      <c r="I52" s="5">
        <f t="shared" si="21"/>
        <v>589.66862260000005</v>
      </c>
      <c r="J52" s="5">
        <f>1.14995465*H52*20</f>
        <v>850.96644099999992</v>
      </c>
      <c r="K52" s="5">
        <f t="shared" si="11"/>
        <v>720.31753179999998</v>
      </c>
      <c r="L52" s="5">
        <f t="shared" si="17"/>
        <v>7854</v>
      </c>
      <c r="M52" s="13">
        <f t="shared" si="26"/>
        <v>52.103469047915311</v>
      </c>
      <c r="N52" s="5">
        <f t="shared" si="27"/>
        <v>72.956455309396489</v>
      </c>
      <c r="O52" s="5">
        <f t="shared" si="28"/>
        <v>9.294626941685765</v>
      </c>
      <c r="P52" s="5">
        <f t="shared" si="29"/>
        <v>6.3661828367710722</v>
      </c>
      <c r="Q52" s="5">
        <f t="shared" si="30"/>
        <v>80.776523643835617</v>
      </c>
      <c r="R52" s="5">
        <f t="shared" si="31"/>
        <v>116.57074534246574</v>
      </c>
      <c r="S52" s="13">
        <f t="shared" si="32"/>
        <v>30.487126261041215</v>
      </c>
      <c r="T52" s="18">
        <f t="shared" si="33"/>
        <v>25.231325220201601</v>
      </c>
      <c r="U52" s="12">
        <v>750</v>
      </c>
      <c r="V52" s="12">
        <v>30</v>
      </c>
      <c r="W52" s="12">
        <v>5</v>
      </c>
    </row>
    <row r="53" spans="1:23" ht="18.75" x14ac:dyDescent="0.25">
      <c r="B53" s="11">
        <v>101</v>
      </c>
      <c r="C53" s="58">
        <v>5908.5</v>
      </c>
      <c r="D53" s="58">
        <v>758</v>
      </c>
      <c r="E53" s="58">
        <v>524.5</v>
      </c>
      <c r="F53" s="10">
        <v>60.704999999999998</v>
      </c>
      <c r="G53" s="58">
        <v>80.09</v>
      </c>
      <c r="H53" s="59">
        <v>37.299999999999997</v>
      </c>
      <c r="I53" s="63">
        <f>0.79684949*H53*20</f>
        <v>594.44971953999993</v>
      </c>
      <c r="J53" s="63">
        <f>1.14995465*H53*20</f>
        <v>857.86616889999993</v>
      </c>
      <c r="K53" s="63">
        <f t="shared" si="11"/>
        <v>726.15794421999999</v>
      </c>
      <c r="L53" s="6">
        <f t="shared" ref="L53:L70" si="34">(B53/2)*(B53/2)*3.1416</f>
        <v>8011.8653999999997</v>
      </c>
      <c r="M53" s="16">
        <f t="shared" ref="M53:M70" si="35">(SQRT((L53-C53)/PI())*2)+0.1</f>
        <v>51.850246417845135</v>
      </c>
      <c r="N53" s="6">
        <f t="shared" ref="N53:N70" si="36">C53/L53*100</f>
        <v>73.746870485367864</v>
      </c>
      <c r="O53" s="6">
        <f t="shared" ref="O53:O70" si="37">D53/L53*100</f>
        <v>9.4609677291882619</v>
      </c>
      <c r="P53" s="6">
        <f t="shared" ref="P53:P70" si="38">E53/L53*100</f>
        <v>6.5465403350385794</v>
      </c>
      <c r="Q53" s="6">
        <f t="shared" ref="Q53:Q70" si="39">I53/D53*100</f>
        <v>78.423445849604207</v>
      </c>
      <c r="R53" s="6">
        <f t="shared" ref="R53:R70" si="40">J53/D53*100</f>
        <v>113.1749563192612</v>
      </c>
      <c r="S53" s="16">
        <f t="shared" ref="S53:S70" si="41">SQRT(D53/PI())*2</f>
        <v>31.066309322306914</v>
      </c>
      <c r="T53" s="16">
        <f t="shared" ref="T53:T70" si="42">SQRT(E53/PI())*2</f>
        <v>25.842100170334316</v>
      </c>
      <c r="U53" s="12">
        <v>755</v>
      </c>
      <c r="V53" s="12">
        <v>30.5</v>
      </c>
      <c r="W53" s="12">
        <v>5.0999999999999996</v>
      </c>
    </row>
    <row r="54" spans="1:23" ht="18.75" x14ac:dyDescent="0.25">
      <c r="B54" s="11">
        <v>102</v>
      </c>
      <c r="C54" s="58">
        <v>6087</v>
      </c>
      <c r="D54" s="58">
        <v>786</v>
      </c>
      <c r="E54" s="58">
        <v>549</v>
      </c>
      <c r="F54" s="11">
        <v>61.91</v>
      </c>
      <c r="G54" s="11">
        <v>80.180000000000007</v>
      </c>
      <c r="H54" s="59">
        <v>37.6</v>
      </c>
      <c r="I54" s="63">
        <f t="shared" ref="I54:I71" si="43">0.79684949*H54*20</f>
        <v>599.23081648000004</v>
      </c>
      <c r="J54" s="63">
        <f t="shared" ref="J54:J71" si="44">1.14995465*H54*20</f>
        <v>864.76589680000006</v>
      </c>
      <c r="K54" s="63">
        <f t="shared" si="11"/>
        <v>731.99835664000011</v>
      </c>
      <c r="L54" s="6">
        <f t="shared" si="34"/>
        <v>8171.3015999999998</v>
      </c>
      <c r="M54" s="16">
        <f t="shared" si="35"/>
        <v>51.615194071989784</v>
      </c>
      <c r="N54" s="6">
        <f t="shared" si="36"/>
        <v>74.492416238803372</v>
      </c>
      <c r="O54" s="6">
        <f t="shared" si="37"/>
        <v>9.6190305838178833</v>
      </c>
      <c r="P54" s="6">
        <f t="shared" si="38"/>
        <v>6.7186358657964602</v>
      </c>
      <c r="Q54" s="6">
        <f t="shared" si="39"/>
        <v>76.238017363867698</v>
      </c>
      <c r="R54" s="6">
        <f t="shared" si="40"/>
        <v>110.02110646310432</v>
      </c>
      <c r="S54" s="16">
        <f t="shared" si="41"/>
        <v>31.634890266315733</v>
      </c>
      <c r="T54" s="16">
        <f t="shared" si="42"/>
        <v>26.438769072322643</v>
      </c>
      <c r="U54" s="12">
        <v>760</v>
      </c>
      <c r="V54" s="12">
        <v>31</v>
      </c>
      <c r="W54" s="12">
        <v>5.2</v>
      </c>
    </row>
    <row r="55" spans="1:23" ht="18.75" x14ac:dyDescent="0.25">
      <c r="B55" s="11">
        <v>103</v>
      </c>
      <c r="C55" s="58">
        <v>6265.5</v>
      </c>
      <c r="D55" s="58">
        <v>814</v>
      </c>
      <c r="E55" s="58">
        <v>573.5</v>
      </c>
      <c r="F55" s="10">
        <v>63.115000000000002</v>
      </c>
      <c r="G55" s="58">
        <v>80.27</v>
      </c>
      <c r="H55" s="59">
        <v>37.9</v>
      </c>
      <c r="I55" s="63">
        <f t="shared" si="43"/>
        <v>604.01191342000004</v>
      </c>
      <c r="J55" s="63">
        <f t="shared" si="44"/>
        <v>871.66562469999985</v>
      </c>
      <c r="K55" s="63">
        <f t="shared" si="11"/>
        <v>737.83876906</v>
      </c>
      <c r="L55" s="6">
        <f t="shared" si="34"/>
        <v>8332.3086000000003</v>
      </c>
      <c r="M55" s="16">
        <f t="shared" si="35"/>
        <v>51.398561782166169</v>
      </c>
      <c r="N55" s="6">
        <f t="shared" si="36"/>
        <v>75.195246609085018</v>
      </c>
      <c r="O55" s="6">
        <f t="shared" si="37"/>
        <v>9.7692012991453527</v>
      </c>
      <c r="P55" s="6">
        <f t="shared" si="38"/>
        <v>6.8828463698524081</v>
      </c>
      <c r="Q55" s="6">
        <f t="shared" si="39"/>
        <v>74.202937766584782</v>
      </c>
      <c r="R55" s="6">
        <f t="shared" si="40"/>
        <v>107.08422907862408</v>
      </c>
      <c r="S55" s="16">
        <f t="shared" si="41"/>
        <v>32.193430842555792</v>
      </c>
      <c r="T55" s="16">
        <f t="shared" si="42"/>
        <v>27.022266353983262</v>
      </c>
      <c r="U55" s="12">
        <v>765</v>
      </c>
      <c r="V55" s="12">
        <v>31.5</v>
      </c>
      <c r="W55" s="12">
        <v>5.3</v>
      </c>
    </row>
    <row r="56" spans="1:23" ht="18.75" x14ac:dyDescent="0.25">
      <c r="B56" s="11">
        <v>104</v>
      </c>
      <c r="C56" s="58">
        <v>6444</v>
      </c>
      <c r="D56" s="58">
        <v>842</v>
      </c>
      <c r="E56" s="58">
        <v>598</v>
      </c>
      <c r="F56" s="11">
        <v>64.319999999999993</v>
      </c>
      <c r="G56" s="11">
        <v>80.36</v>
      </c>
      <c r="H56" s="59">
        <v>38.200000000000003</v>
      </c>
      <c r="I56" s="63">
        <f t="shared" si="43"/>
        <v>608.79301036000004</v>
      </c>
      <c r="J56" s="63">
        <f t="shared" si="44"/>
        <v>878.56535259999998</v>
      </c>
      <c r="K56" s="63">
        <f t="shared" si="11"/>
        <v>743.67918148000001</v>
      </c>
      <c r="L56" s="6">
        <f t="shared" si="34"/>
        <v>8494.8863999999994</v>
      </c>
      <c r="M56" s="16">
        <f t="shared" si="35"/>
        <v>51.200583815055737</v>
      </c>
      <c r="N56" s="6">
        <f t="shared" si="36"/>
        <v>75.857400518034012</v>
      </c>
      <c r="O56" s="6">
        <f t="shared" si="37"/>
        <v>9.9118453190851383</v>
      </c>
      <c r="P56" s="6">
        <f t="shared" si="38"/>
        <v>7.0395290983526291</v>
      </c>
      <c r="Q56" s="6">
        <f t="shared" si="39"/>
        <v>72.303207881235153</v>
      </c>
      <c r="R56" s="6">
        <f t="shared" si="40"/>
        <v>104.342678456057</v>
      </c>
      <c r="S56" s="16">
        <f t="shared" si="41"/>
        <v>32.742444879193229</v>
      </c>
      <c r="T56" s="16">
        <f t="shared" si="42"/>
        <v>27.593427618757829</v>
      </c>
      <c r="U56" s="12">
        <v>770</v>
      </c>
      <c r="V56" s="12">
        <v>32</v>
      </c>
      <c r="W56" s="12">
        <v>5.4</v>
      </c>
    </row>
    <row r="57" spans="1:23" ht="18.75" x14ac:dyDescent="0.25">
      <c r="B57" s="11">
        <v>105</v>
      </c>
      <c r="C57" s="58">
        <v>6622.5</v>
      </c>
      <c r="D57" s="58">
        <v>870</v>
      </c>
      <c r="E57" s="58">
        <v>622.5</v>
      </c>
      <c r="F57" s="10">
        <v>65.525000000000006</v>
      </c>
      <c r="G57" s="58">
        <v>80.45</v>
      </c>
      <c r="H57" s="59">
        <v>38.5</v>
      </c>
      <c r="I57" s="63">
        <f t="shared" si="43"/>
        <v>613.57410730000004</v>
      </c>
      <c r="J57" s="63">
        <f t="shared" si="44"/>
        <v>885.4650805</v>
      </c>
      <c r="K57" s="63">
        <f t="shared" si="11"/>
        <v>749.51959390000002</v>
      </c>
      <c r="L57" s="6">
        <f t="shared" si="34"/>
        <v>8659.0349999999999</v>
      </c>
      <c r="M57" s="16">
        <f t="shared" si="35"/>
        <v>51.021477749935976</v>
      </c>
      <c r="N57" s="6">
        <f t="shared" si="36"/>
        <v>76.48080877372594</v>
      </c>
      <c r="O57" s="6">
        <f t="shared" si="37"/>
        <v>10.047308966876795</v>
      </c>
      <c r="P57" s="6">
        <f t="shared" si="38"/>
        <v>7.1890227952652932</v>
      </c>
      <c r="Q57" s="6">
        <f t="shared" si="39"/>
        <v>70.525759459770114</v>
      </c>
      <c r="R57" s="6">
        <f t="shared" si="40"/>
        <v>101.77759545977013</v>
      </c>
      <c r="S57" s="16">
        <f t="shared" si="41"/>
        <v>33.282403818227905</v>
      </c>
      <c r="T57" s="16">
        <f t="shared" si="42"/>
        <v>28.15300368695388</v>
      </c>
      <c r="U57" s="12">
        <v>775</v>
      </c>
      <c r="V57" s="12">
        <v>32.5</v>
      </c>
      <c r="W57" s="12">
        <v>5.5</v>
      </c>
    </row>
    <row r="58" spans="1:23" ht="18.75" x14ac:dyDescent="0.25">
      <c r="B58" s="11">
        <v>106</v>
      </c>
      <c r="C58" s="58">
        <v>6801</v>
      </c>
      <c r="D58" s="58">
        <v>898</v>
      </c>
      <c r="E58" s="58">
        <v>647</v>
      </c>
      <c r="F58" s="11">
        <v>66.73</v>
      </c>
      <c r="G58" s="11">
        <v>80.540000000000006</v>
      </c>
      <c r="H58" s="59">
        <v>38.799999999999997</v>
      </c>
      <c r="I58" s="63">
        <f t="shared" si="43"/>
        <v>618.35520424000003</v>
      </c>
      <c r="J58" s="63">
        <f t="shared" si="44"/>
        <v>892.3648083999999</v>
      </c>
      <c r="K58" s="63">
        <f t="shared" si="11"/>
        <v>755.36000631999991</v>
      </c>
      <c r="L58" s="6">
        <f t="shared" si="34"/>
        <v>8824.7543999999998</v>
      </c>
      <c r="M58" s="16">
        <f t="shared" si="35"/>
        <v>50.861443349374753</v>
      </c>
      <c r="N58" s="6">
        <f t="shared" si="36"/>
        <v>77.067300592524134</v>
      </c>
      <c r="O58" s="6">
        <f t="shared" si="37"/>
        <v>10.175920589925994</v>
      </c>
      <c r="P58" s="6">
        <f t="shared" si="38"/>
        <v>7.3316487992005772</v>
      </c>
      <c r="Q58" s="6">
        <f t="shared" si="39"/>
        <v>68.859154146993319</v>
      </c>
      <c r="R58" s="6">
        <f t="shared" si="40"/>
        <v>99.37247309576837</v>
      </c>
      <c r="S58" s="16">
        <f t="shared" si="41"/>
        <v>33.813741454801715</v>
      </c>
      <c r="T58" s="16">
        <f t="shared" si="42"/>
        <v>28.701672171559103</v>
      </c>
      <c r="U58" s="12">
        <v>780</v>
      </c>
      <c r="V58" s="12">
        <v>33</v>
      </c>
      <c r="W58" s="12">
        <v>5.6</v>
      </c>
    </row>
    <row r="59" spans="1:23" ht="18.75" x14ac:dyDescent="0.25">
      <c r="B59" s="11">
        <v>107</v>
      </c>
      <c r="C59" s="58">
        <v>6979.5</v>
      </c>
      <c r="D59" s="58">
        <v>926</v>
      </c>
      <c r="E59" s="58">
        <v>671.5</v>
      </c>
      <c r="F59" s="10">
        <v>67.935000000000002</v>
      </c>
      <c r="G59" s="58">
        <v>80.63</v>
      </c>
      <c r="H59" s="59">
        <v>39.1</v>
      </c>
      <c r="I59" s="63">
        <f t="shared" si="43"/>
        <v>623.13630118000003</v>
      </c>
      <c r="J59" s="63">
        <f t="shared" si="44"/>
        <v>899.26453629999992</v>
      </c>
      <c r="K59" s="63">
        <f t="shared" si="11"/>
        <v>761.20041874000003</v>
      </c>
      <c r="L59" s="6">
        <f t="shared" si="34"/>
        <v>8992.0445999999993</v>
      </c>
      <c r="M59" s="16">
        <f t="shared" si="35"/>
        <v>50.720661495709528</v>
      </c>
      <c r="N59" s="6">
        <f t="shared" si="36"/>
        <v>77.618609676379947</v>
      </c>
      <c r="O59" s="6">
        <f t="shared" si="37"/>
        <v>10.297991626954342</v>
      </c>
      <c r="P59" s="6">
        <f t="shared" si="38"/>
        <v>7.4677120707341702</v>
      </c>
      <c r="Q59" s="6">
        <f t="shared" si="39"/>
        <v>67.293337060475167</v>
      </c>
      <c r="R59" s="6">
        <f t="shared" si="40"/>
        <v>97.112800896328295</v>
      </c>
      <c r="S59" s="16">
        <f t="shared" si="41"/>
        <v>34.336858016201198</v>
      </c>
      <c r="T59" s="16">
        <f t="shared" si="42"/>
        <v>29.240047097938501</v>
      </c>
      <c r="U59" s="12">
        <v>785</v>
      </c>
      <c r="V59" s="12">
        <v>33.5</v>
      </c>
      <c r="W59" s="12">
        <v>5.7</v>
      </c>
    </row>
    <row r="60" spans="1:23" ht="18.75" x14ac:dyDescent="0.25">
      <c r="B60" s="11">
        <v>108</v>
      </c>
      <c r="C60" s="58">
        <v>7158</v>
      </c>
      <c r="D60" s="58">
        <v>954</v>
      </c>
      <c r="E60" s="58">
        <v>696</v>
      </c>
      <c r="F60" s="11">
        <v>69.14</v>
      </c>
      <c r="G60" s="11">
        <v>80.72</v>
      </c>
      <c r="H60" s="59">
        <v>39.4</v>
      </c>
      <c r="I60" s="63">
        <f t="shared" si="43"/>
        <v>627.91739812000003</v>
      </c>
      <c r="J60" s="63">
        <f t="shared" si="44"/>
        <v>906.16426419999993</v>
      </c>
      <c r="K60" s="63">
        <f t="shared" si="11"/>
        <v>767.04083115999993</v>
      </c>
      <c r="L60" s="6">
        <f t="shared" si="34"/>
        <v>9160.9056</v>
      </c>
      <c r="M60" s="16">
        <f t="shared" si="35"/>
        <v>50.599293205860896</v>
      </c>
      <c r="N60" s="6">
        <f t="shared" si="36"/>
        <v>78.13637987929927</v>
      </c>
      <c r="O60" s="6">
        <f t="shared" si="37"/>
        <v>10.413817603360087</v>
      </c>
      <c r="P60" s="6">
        <f t="shared" si="38"/>
        <v>7.5975021508790572</v>
      </c>
      <c r="Q60" s="6">
        <f t="shared" si="39"/>
        <v>65.819433765199165</v>
      </c>
      <c r="R60" s="6">
        <f t="shared" si="40"/>
        <v>94.985771928721164</v>
      </c>
      <c r="S60" s="16">
        <f t="shared" si="41"/>
        <v>34.8521236896311</v>
      </c>
      <c r="T60" s="16">
        <f t="shared" si="42"/>
        <v>29.768686956862464</v>
      </c>
      <c r="U60" s="12">
        <v>790</v>
      </c>
      <c r="V60" s="12">
        <v>34</v>
      </c>
      <c r="W60" s="12">
        <v>5.8</v>
      </c>
    </row>
    <row r="61" spans="1:23" ht="18.75" x14ac:dyDescent="0.25">
      <c r="B61" s="11">
        <v>109</v>
      </c>
      <c r="C61" s="58">
        <v>7336.5</v>
      </c>
      <c r="D61" s="58">
        <v>982</v>
      </c>
      <c r="E61" s="58">
        <v>720.5</v>
      </c>
      <c r="F61" s="10">
        <v>70.344999999999999</v>
      </c>
      <c r="G61" s="58">
        <v>80.81</v>
      </c>
      <c r="H61" s="59">
        <v>39.700000000000003</v>
      </c>
      <c r="I61" s="63">
        <f t="shared" si="43"/>
        <v>632.69849506000003</v>
      </c>
      <c r="J61" s="63">
        <f t="shared" si="44"/>
        <v>913.06399210000006</v>
      </c>
      <c r="K61" s="63">
        <f t="shared" si="11"/>
        <v>772.88124358000005</v>
      </c>
      <c r="L61" s="6">
        <f t="shared" si="34"/>
        <v>9331.3374000000003</v>
      </c>
      <c r="M61" s="16">
        <f t="shared" si="35"/>
        <v>50.497478736507013</v>
      </c>
      <c r="N61" s="6">
        <f t="shared" si="36"/>
        <v>78.622170494017283</v>
      </c>
      <c r="O61" s="6">
        <f t="shared" si="37"/>
        <v>10.523679060195594</v>
      </c>
      <c r="P61" s="6">
        <f t="shared" si="38"/>
        <v>7.7212940558767054</v>
      </c>
      <c r="Q61" s="6">
        <f t="shared" si="39"/>
        <v>64.429581981670054</v>
      </c>
      <c r="R61" s="6">
        <f t="shared" si="40"/>
        <v>92.980039928716906</v>
      </c>
      <c r="S61" s="16">
        <f t="shared" si="41"/>
        <v>35.359881687159671</v>
      </c>
      <c r="T61" s="16">
        <f t="shared" si="42"/>
        <v>30.288101491867806</v>
      </c>
      <c r="U61" s="12">
        <v>795</v>
      </c>
      <c r="V61" s="12">
        <v>34.5</v>
      </c>
      <c r="W61" s="12">
        <v>5.9</v>
      </c>
    </row>
    <row r="62" spans="1:23" ht="18.75" x14ac:dyDescent="0.25">
      <c r="B62" s="11">
        <v>110</v>
      </c>
      <c r="C62" s="58">
        <v>7515</v>
      </c>
      <c r="D62" s="58">
        <v>1010</v>
      </c>
      <c r="E62" s="58">
        <v>745</v>
      </c>
      <c r="F62" s="11">
        <v>71.55</v>
      </c>
      <c r="G62" s="11">
        <v>80.900000000000006</v>
      </c>
      <c r="H62" s="59">
        <v>40</v>
      </c>
      <c r="I62" s="63">
        <f t="shared" si="43"/>
        <v>637.47959200000003</v>
      </c>
      <c r="J62" s="63">
        <f t="shared" si="44"/>
        <v>919.96371999999997</v>
      </c>
      <c r="K62" s="63">
        <f t="shared" si="11"/>
        <v>778.72165599999994</v>
      </c>
      <c r="L62" s="6">
        <f t="shared" si="34"/>
        <v>9503.34</v>
      </c>
      <c r="M62" s="16">
        <f t="shared" si="35"/>
        <v>50.41533679087037</v>
      </c>
      <c r="N62" s="6">
        <f t="shared" si="36"/>
        <v>79.077461187329916</v>
      </c>
      <c r="O62" s="6">
        <f t="shared" si="37"/>
        <v>10.627842421716997</v>
      </c>
      <c r="P62" s="6">
        <f t="shared" si="38"/>
        <v>7.8393491130486757</v>
      </c>
      <c r="Q62" s="6">
        <f t="shared" si="39"/>
        <v>63.116791287128713</v>
      </c>
      <c r="R62" s="6">
        <f t="shared" si="40"/>
        <v>91.085516831683165</v>
      </c>
      <c r="S62" s="16">
        <f t="shared" si="41"/>
        <v>35.860450919955177</v>
      </c>
      <c r="T62" s="16">
        <f t="shared" si="42"/>
        <v>30.798757455905527</v>
      </c>
      <c r="U62" s="12">
        <v>800</v>
      </c>
      <c r="V62" s="12">
        <v>35</v>
      </c>
      <c r="W62" s="12">
        <v>6</v>
      </c>
    </row>
    <row r="63" spans="1:23" ht="18.75" x14ac:dyDescent="0.25">
      <c r="B63" s="11">
        <v>111</v>
      </c>
      <c r="C63" s="58">
        <v>7693.5</v>
      </c>
      <c r="D63" s="58">
        <v>1038</v>
      </c>
      <c r="E63" s="58">
        <v>769.5</v>
      </c>
      <c r="F63" s="10">
        <v>72.754999999999995</v>
      </c>
      <c r="G63" s="58">
        <v>80.989999999999995</v>
      </c>
      <c r="H63" s="59">
        <v>40.299999999999997</v>
      </c>
      <c r="I63" s="63">
        <f t="shared" si="43"/>
        <v>642.26068893999991</v>
      </c>
      <c r="J63" s="63">
        <f t="shared" si="44"/>
        <v>926.86344789999998</v>
      </c>
      <c r="K63" s="63">
        <f t="shared" si="11"/>
        <v>784.56206841999995</v>
      </c>
      <c r="L63" s="6">
        <f t="shared" si="34"/>
        <v>9676.9133999999995</v>
      </c>
      <c r="M63" s="16">
        <f t="shared" si="35"/>
        <v>50.352963837346159</v>
      </c>
      <c r="N63" s="6">
        <f t="shared" si="36"/>
        <v>79.5036566101749</v>
      </c>
      <c r="O63" s="6">
        <f t="shared" si="37"/>
        <v>10.726560806052063</v>
      </c>
      <c r="P63" s="6">
        <f t="shared" si="38"/>
        <v>7.9519157420588265</v>
      </c>
      <c r="Q63" s="6">
        <f t="shared" si="39"/>
        <v>61.874825524084763</v>
      </c>
      <c r="R63" s="6">
        <f t="shared" si="40"/>
        <v>89.293203073217725</v>
      </c>
      <c r="S63" s="16">
        <f t="shared" si="41"/>
        <v>36.354128341016498</v>
      </c>
      <c r="T63" s="16">
        <f t="shared" si="42"/>
        <v>31.301083522359217</v>
      </c>
      <c r="U63" s="12">
        <v>805</v>
      </c>
      <c r="V63" s="12">
        <v>35.5</v>
      </c>
      <c r="W63" s="12">
        <v>6.1</v>
      </c>
    </row>
    <row r="64" spans="1:23" ht="18.75" x14ac:dyDescent="0.25">
      <c r="B64" s="11">
        <v>112</v>
      </c>
      <c r="C64" s="58">
        <v>7872</v>
      </c>
      <c r="D64" s="58">
        <v>1066</v>
      </c>
      <c r="E64" s="58">
        <v>794</v>
      </c>
      <c r="F64" s="11">
        <v>73.959999999999994</v>
      </c>
      <c r="G64" s="11">
        <v>81.08</v>
      </c>
      <c r="H64" s="59">
        <v>40.6</v>
      </c>
      <c r="I64" s="63">
        <f t="shared" si="43"/>
        <v>647.04178588000002</v>
      </c>
      <c r="J64" s="63">
        <f t="shared" si="44"/>
        <v>933.7631758</v>
      </c>
      <c r="K64" s="63">
        <f t="shared" si="11"/>
        <v>790.40248083999995</v>
      </c>
      <c r="L64" s="6">
        <f t="shared" si="34"/>
        <v>9852.0576000000001</v>
      </c>
      <c r="M64" s="16">
        <f t="shared" si="35"/>
        <v>50.310433548948758</v>
      </c>
      <c r="N64" s="6">
        <f t="shared" si="36"/>
        <v>79.902090706412437</v>
      </c>
      <c r="O64" s="6">
        <f t="shared" si="37"/>
        <v>10.820074783160019</v>
      </c>
      <c r="P64" s="6">
        <f t="shared" si="38"/>
        <v>8.0592301855807271</v>
      </c>
      <c r="Q64" s="6">
        <f t="shared" si="39"/>
        <v>60.698103741088183</v>
      </c>
      <c r="R64" s="6">
        <f t="shared" si="40"/>
        <v>87.595044634146348</v>
      </c>
      <c r="S64" s="16">
        <f t="shared" si="41"/>
        <v>36.841191005282163</v>
      </c>
      <c r="T64" s="16">
        <f t="shared" si="42"/>
        <v>31.795474497477141</v>
      </c>
      <c r="U64" s="12">
        <v>810</v>
      </c>
      <c r="V64" s="12">
        <v>36</v>
      </c>
      <c r="W64" s="12">
        <v>6.2</v>
      </c>
    </row>
    <row r="65" spans="2:23" ht="18.75" x14ac:dyDescent="0.25">
      <c r="B65" s="11">
        <v>113</v>
      </c>
      <c r="C65" s="58">
        <v>8050.5</v>
      </c>
      <c r="D65" s="58">
        <v>1094</v>
      </c>
      <c r="E65" s="58">
        <v>818.5</v>
      </c>
      <c r="F65" s="10">
        <v>75.165000000000006</v>
      </c>
      <c r="G65" s="58">
        <v>81.17</v>
      </c>
      <c r="H65" s="59">
        <v>40.9</v>
      </c>
      <c r="I65" s="63">
        <f t="shared" si="43"/>
        <v>651.82288282000002</v>
      </c>
      <c r="J65" s="63">
        <f t="shared" si="44"/>
        <v>940.6629036999999</v>
      </c>
      <c r="K65" s="63">
        <f t="shared" si="11"/>
        <v>796.24289325999996</v>
      </c>
      <c r="L65" s="6">
        <f t="shared" si="34"/>
        <v>10028.7726</v>
      </c>
      <c r="M65" s="16">
        <f t="shared" si="35"/>
        <v>50.287796371090522</v>
      </c>
      <c r="N65" s="6">
        <f t="shared" si="36"/>
        <v>80.274030742306394</v>
      </c>
      <c r="O65" s="6">
        <f t="shared" si="37"/>
        <v>10.908613083918166</v>
      </c>
      <c r="P65" s="6">
        <f t="shared" si="38"/>
        <v>8.1615171930411492</v>
      </c>
      <c r="Q65" s="6">
        <f t="shared" si="39"/>
        <v>59.581616345521027</v>
      </c>
      <c r="R65" s="6">
        <f t="shared" si="40"/>
        <v>85.983812038391221</v>
      </c>
      <c r="S65" s="16">
        <f t="shared" si="41"/>
        <v>37.321897887704857</v>
      </c>
      <c r="T65" s="16">
        <f t="shared" si="42"/>
        <v>32.282294951966023</v>
      </c>
      <c r="U65" s="12">
        <v>815</v>
      </c>
      <c r="V65" s="12">
        <v>36.5</v>
      </c>
      <c r="W65" s="12">
        <v>6.3</v>
      </c>
    </row>
    <row r="66" spans="2:23" ht="18.75" x14ac:dyDescent="0.25">
      <c r="B66" s="11">
        <v>114</v>
      </c>
      <c r="C66" s="58">
        <v>8229</v>
      </c>
      <c r="D66" s="58">
        <v>1122</v>
      </c>
      <c r="E66" s="58">
        <v>843</v>
      </c>
      <c r="F66" s="11">
        <v>76.37</v>
      </c>
      <c r="G66" s="11">
        <v>81.260000000000005</v>
      </c>
      <c r="H66" s="59">
        <v>41.200000000000102</v>
      </c>
      <c r="I66" s="63">
        <f t="shared" si="43"/>
        <v>656.60397976000172</v>
      </c>
      <c r="J66" s="63">
        <f t="shared" si="44"/>
        <v>947.56263160000231</v>
      </c>
      <c r="K66" s="63">
        <f t="shared" si="11"/>
        <v>802.08330568000201</v>
      </c>
      <c r="L66" s="6">
        <f t="shared" si="34"/>
        <v>10207.0584</v>
      </c>
      <c r="M66" s="16">
        <f>(SQRT((L66-C66)/PI())*2)+0.1</f>
        <v>50.285079223565688</v>
      </c>
      <c r="N66" s="6">
        <f t="shared" si="36"/>
        <v>80.620681076930055</v>
      </c>
      <c r="O66" s="6">
        <f t="shared" si="37"/>
        <v>10.992393263861407</v>
      </c>
      <c r="P66" s="6">
        <f t="shared" si="38"/>
        <v>8.2589906608156571</v>
      </c>
      <c r="Q66" s="6">
        <f t="shared" si="39"/>
        <v>58.520853811051843</v>
      </c>
      <c r="R66" s="6">
        <f t="shared" si="40"/>
        <v>84.452997468805918</v>
      </c>
      <c r="S66" s="16">
        <f t="shared" si="41"/>
        <v>37.796491493164446</v>
      </c>
      <c r="T66" s="16">
        <f t="shared" si="42"/>
        <v>32.761882366734397</v>
      </c>
      <c r="U66" s="12">
        <v>820</v>
      </c>
      <c r="V66" s="12">
        <v>37</v>
      </c>
      <c r="W66" s="12">
        <v>6.4</v>
      </c>
    </row>
    <row r="67" spans="2:23" ht="18.75" x14ac:dyDescent="0.25">
      <c r="B67" s="11">
        <v>115</v>
      </c>
      <c r="C67" s="58">
        <v>8407.5</v>
      </c>
      <c r="D67" s="58">
        <v>1150</v>
      </c>
      <c r="E67" s="58">
        <v>867.5</v>
      </c>
      <c r="F67" s="10">
        <v>77.575000000000003</v>
      </c>
      <c r="G67" s="58">
        <v>81.350000000000094</v>
      </c>
      <c r="H67" s="59">
        <v>41.500000000000099</v>
      </c>
      <c r="I67" s="63">
        <f t="shared" si="43"/>
        <v>661.38507670000172</v>
      </c>
      <c r="J67" s="63">
        <f t="shared" si="44"/>
        <v>954.46235950000232</v>
      </c>
      <c r="K67" s="63">
        <f t="shared" si="11"/>
        <v>807.92371810000202</v>
      </c>
      <c r="L67" s="6">
        <f t="shared" si="34"/>
        <v>10386.914999999999</v>
      </c>
      <c r="M67" s="16">
        <f t="shared" si="35"/>
        <v>50.302285340828369</v>
      </c>
      <c r="N67" s="6">
        <f t="shared" si="36"/>
        <v>80.943186692102515</v>
      </c>
      <c r="O67" s="6">
        <f t="shared" si="37"/>
        <v>11.071622324819257</v>
      </c>
      <c r="P67" s="6">
        <f t="shared" si="38"/>
        <v>8.3518542319832214</v>
      </c>
      <c r="Q67" s="6">
        <f t="shared" si="39"/>
        <v>57.511745800000149</v>
      </c>
      <c r="R67" s="6">
        <f t="shared" si="40"/>
        <v>82.996726913043688</v>
      </c>
      <c r="S67" s="16">
        <f t="shared" si="41"/>
        <v>38.265199286629063</v>
      </c>
      <c r="T67" s="16">
        <f t="shared" si="42"/>
        <v>33.234549869943379</v>
      </c>
      <c r="U67" s="12">
        <v>825</v>
      </c>
      <c r="V67" s="12">
        <v>37.5</v>
      </c>
      <c r="W67" s="12">
        <v>6.5</v>
      </c>
    </row>
    <row r="68" spans="2:23" ht="18.75" x14ac:dyDescent="0.25">
      <c r="B68" s="11">
        <v>116</v>
      </c>
      <c r="C68" s="58">
        <v>8586</v>
      </c>
      <c r="D68" s="58">
        <v>1178</v>
      </c>
      <c r="E68" s="58">
        <v>892</v>
      </c>
      <c r="F68" s="11">
        <v>78.78</v>
      </c>
      <c r="G68" s="11">
        <v>81.440000000000097</v>
      </c>
      <c r="H68" s="59">
        <v>41.800000000000097</v>
      </c>
      <c r="I68" s="63">
        <f t="shared" si="43"/>
        <v>666.1661736400016</v>
      </c>
      <c r="J68" s="63">
        <f t="shared" si="44"/>
        <v>961.36208740000211</v>
      </c>
      <c r="K68" s="63">
        <f t="shared" si="11"/>
        <v>813.7641305200018</v>
      </c>
      <c r="L68" s="6">
        <f t="shared" si="34"/>
        <v>10568.3424</v>
      </c>
      <c r="M68" s="16">
        <f t="shared" si="35"/>
        <v>50.339394252769502</v>
      </c>
      <c r="N68" s="6">
        <f t="shared" si="36"/>
        <v>81.242636498983984</v>
      </c>
      <c r="O68" s="6">
        <f t="shared" si="37"/>
        <v>11.146497297438055</v>
      </c>
      <c r="P68" s="6">
        <f t="shared" si="38"/>
        <v>8.4403018585014813</v>
      </c>
      <c r="Q68" s="6">
        <f t="shared" si="39"/>
        <v>56.550608967742065</v>
      </c>
      <c r="R68" s="6">
        <f t="shared" si="40"/>
        <v>81.609684838709867</v>
      </c>
      <c r="S68" s="16">
        <f t="shared" si="41"/>
        <v>38.728234967501706</v>
      </c>
      <c r="T68" s="16">
        <f t="shared" si="42"/>
        <v>33.700588628446319</v>
      </c>
      <c r="U68" s="12">
        <v>830</v>
      </c>
      <c r="V68" s="12">
        <v>38</v>
      </c>
      <c r="W68" s="12">
        <v>6.6</v>
      </c>
    </row>
    <row r="69" spans="2:23" ht="18.75" x14ac:dyDescent="0.25">
      <c r="B69" s="11">
        <v>117</v>
      </c>
      <c r="C69" s="58">
        <v>8764.5</v>
      </c>
      <c r="D69" s="58">
        <v>1206</v>
      </c>
      <c r="E69" s="58">
        <v>916.5</v>
      </c>
      <c r="F69" s="10">
        <v>79.984999999999999</v>
      </c>
      <c r="G69" s="58">
        <v>81.530000000000101</v>
      </c>
      <c r="H69" s="59">
        <v>42.100000000000101</v>
      </c>
      <c r="I69" s="63">
        <f t="shared" si="43"/>
        <v>670.9472705800016</v>
      </c>
      <c r="J69" s="63">
        <f t="shared" si="44"/>
        <v>968.26181530000224</v>
      </c>
      <c r="K69" s="63">
        <f t="shared" si="11"/>
        <v>819.60454294000192</v>
      </c>
      <c r="L69" s="6">
        <f t="shared" si="34"/>
        <v>10751.3406</v>
      </c>
      <c r="M69" s="16">
        <f t="shared" si="35"/>
        <v>50.396361906258555</v>
      </c>
      <c r="N69" s="6">
        <f t="shared" si="36"/>
        <v>81.520066437110188</v>
      </c>
      <c r="O69" s="6">
        <f t="shared" si="37"/>
        <v>11.217205787341534</v>
      </c>
      <c r="P69" s="6">
        <f t="shared" si="38"/>
        <v>8.524518328439898</v>
      </c>
      <c r="Q69" s="6">
        <f t="shared" si="39"/>
        <v>55.63410203814275</v>
      </c>
      <c r="R69" s="6">
        <f t="shared" si="40"/>
        <v>80.287049361525888</v>
      </c>
      <c r="S69" s="16">
        <f t="shared" si="41"/>
        <v>39.185799608411799</v>
      </c>
      <c r="T69" s="16">
        <f t="shared" si="42"/>
        <v>34.160269945505064</v>
      </c>
      <c r="U69" s="12">
        <v>835</v>
      </c>
      <c r="V69" s="12">
        <v>38.5</v>
      </c>
      <c r="W69" s="12">
        <v>6.7</v>
      </c>
    </row>
    <row r="70" spans="2:23" ht="18.75" x14ac:dyDescent="0.25">
      <c r="B70" s="11">
        <v>118</v>
      </c>
      <c r="C70" s="58">
        <v>8943</v>
      </c>
      <c r="D70" s="58">
        <v>1234</v>
      </c>
      <c r="E70" s="58">
        <v>941</v>
      </c>
      <c r="F70" s="11">
        <v>81.19</v>
      </c>
      <c r="G70" s="11">
        <v>81.620000000000104</v>
      </c>
      <c r="H70" s="59">
        <v>42.400000000000098</v>
      </c>
      <c r="I70" s="63">
        <f t="shared" si="43"/>
        <v>675.7283675200016</v>
      </c>
      <c r="J70" s="63">
        <f t="shared" si="44"/>
        <v>975.16154320000226</v>
      </c>
      <c r="K70" s="63">
        <f t="shared" si="11"/>
        <v>825.44495536000193</v>
      </c>
      <c r="L70" s="6">
        <f t="shared" si="34"/>
        <v>10935.909599999999</v>
      </c>
      <c r="M70" s="16">
        <f t="shared" si="35"/>
        <v>50.473120925770864</v>
      </c>
      <c r="N70" s="6">
        <f t="shared" si="36"/>
        <v>81.77646238041325</v>
      </c>
      <c r="O70" s="6">
        <f t="shared" si="37"/>
        <v>11.283926487468406</v>
      </c>
      <c r="P70" s="6">
        <f t="shared" si="38"/>
        <v>8.6046797607032168</v>
      </c>
      <c r="Q70" s="6">
        <f t="shared" si="39"/>
        <v>54.759186995137888</v>
      </c>
      <c r="R70" s="6">
        <f t="shared" si="40"/>
        <v>79.024436239870525</v>
      </c>
      <c r="S70" s="16">
        <f t="shared" si="41"/>
        <v>39.638082675669253</v>
      </c>
      <c r="T70" s="16">
        <f t="shared" si="42"/>
        <v>34.61384710770804</v>
      </c>
      <c r="U70" s="12">
        <v>840</v>
      </c>
      <c r="V70" s="12">
        <v>39</v>
      </c>
      <c r="W70" s="12">
        <v>6.8</v>
      </c>
    </row>
    <row r="71" spans="2:23" ht="18.75" x14ac:dyDescent="0.25">
      <c r="B71" s="11">
        <v>119</v>
      </c>
      <c r="C71" s="58">
        <v>9121.5</v>
      </c>
      <c r="D71" s="58">
        <v>1262</v>
      </c>
      <c r="E71" s="58">
        <v>965.5</v>
      </c>
      <c r="F71" s="10">
        <v>82.394999999999996</v>
      </c>
      <c r="G71" s="58">
        <v>81.710000000000093</v>
      </c>
      <c r="H71" s="59">
        <v>42.700000000000102</v>
      </c>
      <c r="I71" s="63">
        <f t="shared" si="43"/>
        <v>680.50946446000171</v>
      </c>
      <c r="J71" s="63">
        <f t="shared" si="44"/>
        <v>982.06127110000239</v>
      </c>
      <c r="K71" s="63">
        <f t="shared" si="11"/>
        <v>831.28536778000205</v>
      </c>
      <c r="L71" s="6">
        <f t="shared" ref="L71:L92" si="45">(B71/2)*(B71/2)*3.1416</f>
        <v>11122.0494</v>
      </c>
      <c r="M71" s="16">
        <f t="shared" ref="M71:M92" si="46">(SQRT((L71-C71)/PI())*2)+0.1</f>
        <v>50.569581009517037</v>
      </c>
      <c r="N71" s="6">
        <f t="shared" ref="N71:N92" si="47">C71/L71*100</f>
        <v>82.01276286364994</v>
      </c>
      <c r="O71" s="6">
        <f t="shared" ref="O71:O92" si="48">D71/L71*100</f>
        <v>11.346829658929586</v>
      </c>
      <c r="P71" s="6">
        <f t="shared" ref="P71:P92" si="49">E71/L71*100</f>
        <v>8.6809540694901077</v>
      </c>
      <c r="Q71" s="6">
        <f t="shared" ref="Q71:Q92" si="50">I71/D71*100</f>
        <v>53.923095440570656</v>
      </c>
      <c r="R71" s="6">
        <f t="shared" ref="R71:R92" si="51">J71/D71*100</f>
        <v>77.817850324881334</v>
      </c>
      <c r="S71" s="16">
        <f t="shared" ref="S71:S92" si="52">SQRT(D71/PI())*2</f>
        <v>40.085262946072532</v>
      </c>
      <c r="T71" s="16">
        <f t="shared" ref="T71:T92" si="53">SQRT(E71/PI())*2</f>
        <v>35.061557016792619</v>
      </c>
      <c r="U71" s="12">
        <v>845</v>
      </c>
      <c r="V71" s="12">
        <v>39.5</v>
      </c>
      <c r="W71" s="12">
        <v>6.9</v>
      </c>
    </row>
    <row r="72" spans="2:23" ht="18.75" x14ac:dyDescent="0.25">
      <c r="B72" s="7">
        <v>120</v>
      </c>
      <c r="C72" s="67">
        <v>9300</v>
      </c>
      <c r="D72" s="67">
        <v>1290</v>
      </c>
      <c r="E72" s="67">
        <v>990</v>
      </c>
      <c r="F72" s="7">
        <v>83.6</v>
      </c>
      <c r="G72" s="67">
        <v>81.8</v>
      </c>
      <c r="H72" s="68">
        <v>43.000000000000099</v>
      </c>
      <c r="I72" s="69">
        <f t="shared" ref="I72:I92" si="54">0.79684949*H72*26</f>
        <v>890.87772982000217</v>
      </c>
      <c r="J72" s="69">
        <f t="shared" ref="J72:J92" si="55">1.14995465*H72*26</f>
        <v>1285.6492987000029</v>
      </c>
      <c r="K72" s="69">
        <f t="shared" si="11"/>
        <v>1088.2635142600025</v>
      </c>
      <c r="L72" s="64">
        <f t="shared" si="45"/>
        <v>11309.76</v>
      </c>
      <c r="M72" s="65">
        <f t="shared" si="46"/>
        <v>50.685629455675858</v>
      </c>
      <c r="N72" s="64">
        <f t="shared" si="47"/>
        <v>82.229861641626343</v>
      </c>
      <c r="O72" s="64">
        <f t="shared" si="48"/>
        <v>11.40607758254817</v>
      </c>
      <c r="P72" s="64">
        <f t="shared" si="49"/>
        <v>8.7535014005602232</v>
      </c>
      <c r="Q72" s="64">
        <f t="shared" si="50"/>
        <v>69.060289133333498</v>
      </c>
      <c r="R72" s="64">
        <f t="shared" si="51"/>
        <v>99.662736333333555</v>
      </c>
      <c r="S72" s="65">
        <f t="shared" si="52"/>
        <v>40.527509332654034</v>
      </c>
      <c r="T72" s="66">
        <f t="shared" si="53"/>
        <v>35.503621636219187</v>
      </c>
      <c r="U72" s="12">
        <v>850</v>
      </c>
      <c r="V72" s="12">
        <v>40</v>
      </c>
      <c r="W72" s="12">
        <v>7</v>
      </c>
    </row>
    <row r="73" spans="2:23" ht="18.75" x14ac:dyDescent="0.25">
      <c r="B73" s="11">
        <v>121</v>
      </c>
      <c r="C73" s="58">
        <v>9395</v>
      </c>
      <c r="D73" s="58">
        <v>1306.5</v>
      </c>
      <c r="E73" s="58">
        <v>1039.5</v>
      </c>
      <c r="F73" s="10">
        <v>84.084999999999994</v>
      </c>
      <c r="G73" s="58">
        <v>83.16</v>
      </c>
      <c r="H73" s="59">
        <v>43.300000000000097</v>
      </c>
      <c r="I73" s="63">
        <f t="shared" si="54"/>
        <v>897.09315584200215</v>
      </c>
      <c r="J73" s="63">
        <f t="shared" si="55"/>
        <v>1294.618944970003</v>
      </c>
      <c r="K73" s="63">
        <f t="shared" ref="K73:K92" si="56">(J73+I73)/2</f>
        <v>1095.8560504060026</v>
      </c>
      <c r="L73" s="6">
        <f t="shared" si="45"/>
        <v>11499.0414</v>
      </c>
      <c r="M73" s="16">
        <f t="shared" si="46"/>
        <v>51.858561748177806</v>
      </c>
      <c r="N73" s="6">
        <f t="shared" si="47"/>
        <v>81.702462607013487</v>
      </c>
      <c r="O73" s="6">
        <f t="shared" si="48"/>
        <v>11.361816646733701</v>
      </c>
      <c r="P73" s="6">
        <f t="shared" si="49"/>
        <v>9.0398839680671124</v>
      </c>
      <c r="Q73" s="6">
        <f t="shared" si="50"/>
        <v>68.6638466009952</v>
      </c>
      <c r="R73" s="6">
        <f t="shared" si="51"/>
        <v>99.090619592040028</v>
      </c>
      <c r="S73" s="16">
        <f t="shared" si="52"/>
        <v>40.785873353362071</v>
      </c>
      <c r="T73" s="16">
        <f t="shared" si="53"/>
        <v>36.380386291959596</v>
      </c>
      <c r="U73" s="12">
        <v>855</v>
      </c>
      <c r="V73" s="12">
        <v>40.5</v>
      </c>
      <c r="W73" s="12">
        <v>7.1</v>
      </c>
    </row>
    <row r="74" spans="2:23" ht="18.75" x14ac:dyDescent="0.25">
      <c r="B74" s="11">
        <v>122</v>
      </c>
      <c r="C74" s="58">
        <v>9490</v>
      </c>
      <c r="D74" s="58">
        <v>1323</v>
      </c>
      <c r="E74" s="58">
        <v>1089</v>
      </c>
      <c r="F74" s="11">
        <v>84.57</v>
      </c>
      <c r="G74" s="58">
        <v>84.52</v>
      </c>
      <c r="H74" s="59">
        <v>43.600000000000101</v>
      </c>
      <c r="I74" s="63">
        <f t="shared" si="54"/>
        <v>903.30858186400201</v>
      </c>
      <c r="J74" s="63">
        <f t="shared" si="55"/>
        <v>1303.5885912400031</v>
      </c>
      <c r="K74" s="63">
        <f t="shared" si="56"/>
        <v>1103.4485865520026</v>
      </c>
      <c r="L74" s="6">
        <f t="shared" si="45"/>
        <v>11689.893599999999</v>
      </c>
      <c r="M74" s="16">
        <f t="shared" si="46"/>
        <v>53.024394429504788</v>
      </c>
      <c r="N74" s="6">
        <f t="shared" si="47"/>
        <v>81.181235045629506</v>
      </c>
      <c r="O74" s="6">
        <f t="shared" si="48"/>
        <v>11.317468278753196</v>
      </c>
      <c r="P74" s="6">
        <f t="shared" si="49"/>
        <v>9.3157391954363042</v>
      </c>
      <c r="Q74" s="6">
        <f t="shared" si="50"/>
        <v>68.277292657898869</v>
      </c>
      <c r="R74" s="6">
        <f t="shared" si="51"/>
        <v>98.532773336356996</v>
      </c>
      <c r="S74" s="16">
        <f t="shared" si="52"/>
        <v>41.042610999845273</v>
      </c>
      <c r="T74" s="16">
        <f t="shared" si="53"/>
        <v>37.236512514151919</v>
      </c>
      <c r="U74" s="12">
        <v>860</v>
      </c>
      <c r="V74" s="12">
        <v>41</v>
      </c>
      <c r="W74" s="12">
        <v>7.2</v>
      </c>
    </row>
    <row r="75" spans="2:23" ht="18.75" x14ac:dyDescent="0.25">
      <c r="B75" s="11">
        <v>123</v>
      </c>
      <c r="C75" s="58">
        <v>9585</v>
      </c>
      <c r="D75" s="58">
        <v>1339.5</v>
      </c>
      <c r="E75" s="58">
        <v>1138.5</v>
      </c>
      <c r="F75" s="10">
        <v>85.055000000000007</v>
      </c>
      <c r="G75" s="58">
        <v>85.88</v>
      </c>
      <c r="H75" s="59">
        <v>43.900000000000098</v>
      </c>
      <c r="I75" s="63">
        <f t="shared" si="54"/>
        <v>909.52400788600198</v>
      </c>
      <c r="J75" s="63">
        <f t="shared" si="55"/>
        <v>1312.5582375100028</v>
      </c>
      <c r="K75" s="63">
        <f t="shared" si="56"/>
        <v>1111.0411226980023</v>
      </c>
      <c r="L75" s="6">
        <f t="shared" si="45"/>
        <v>11882.3166</v>
      </c>
      <c r="M75" s="16">
        <f t="shared" si="46"/>
        <v>54.183586621973696</v>
      </c>
      <c r="N75" s="6">
        <f t="shared" si="47"/>
        <v>80.66608829460074</v>
      </c>
      <c r="O75" s="6">
        <f t="shared" si="48"/>
        <v>11.27305427966799</v>
      </c>
      <c r="P75" s="6">
        <f t="shared" si="49"/>
        <v>9.5814649476685378</v>
      </c>
      <c r="Q75" s="6">
        <f t="shared" si="50"/>
        <v>67.900261880253979</v>
      </c>
      <c r="R75" s="6">
        <f t="shared" si="51"/>
        <v>97.988670213512705</v>
      </c>
      <c r="S75" s="16">
        <f t="shared" si="52"/>
        <v>41.297752604382126</v>
      </c>
      <c r="T75" s="16">
        <f t="shared" si="53"/>
        <v>38.073392568577113</v>
      </c>
      <c r="U75" s="12">
        <v>865</v>
      </c>
      <c r="V75" s="12">
        <v>41.5</v>
      </c>
      <c r="W75" s="12">
        <v>7.3</v>
      </c>
    </row>
    <row r="76" spans="2:23" ht="18.75" x14ac:dyDescent="0.25">
      <c r="B76" s="11">
        <v>124</v>
      </c>
      <c r="C76" s="58">
        <v>9680</v>
      </c>
      <c r="D76" s="58">
        <v>1356</v>
      </c>
      <c r="E76" s="58">
        <v>1188</v>
      </c>
      <c r="F76" s="11">
        <v>85.54</v>
      </c>
      <c r="G76" s="58">
        <v>87.24</v>
      </c>
      <c r="H76" s="59">
        <v>44.200000000000102</v>
      </c>
      <c r="I76" s="63">
        <f t="shared" si="54"/>
        <v>915.73943390800218</v>
      </c>
      <c r="J76" s="63">
        <f t="shared" si="55"/>
        <v>1321.5278837800031</v>
      </c>
      <c r="K76" s="63">
        <f t="shared" si="56"/>
        <v>1118.6336588440026</v>
      </c>
      <c r="L76" s="6">
        <f t="shared" si="45"/>
        <v>12076.3104</v>
      </c>
      <c r="M76" s="16">
        <f t="shared" si="46"/>
        <v>55.336556398277907</v>
      </c>
      <c r="N76" s="6">
        <f t="shared" si="47"/>
        <v>80.156932700239309</v>
      </c>
      <c r="O76" s="6">
        <f t="shared" si="48"/>
        <v>11.228595117926083</v>
      </c>
      <c r="P76" s="6">
        <f t="shared" si="49"/>
        <v>9.8374417404839143</v>
      </c>
      <c r="Q76" s="6">
        <f t="shared" si="50"/>
        <v>67.532406630383647</v>
      </c>
      <c r="R76" s="6">
        <f t="shared" si="51"/>
        <v>97.457808538348317</v>
      </c>
      <c r="S76" s="16">
        <f t="shared" si="52"/>
        <v>41.551327567971647</v>
      </c>
      <c r="T76" s="16">
        <f t="shared" si="53"/>
        <v>38.892268886571443</v>
      </c>
      <c r="U76" s="12">
        <v>870</v>
      </c>
      <c r="V76" s="12">
        <v>42</v>
      </c>
      <c r="W76" s="12">
        <v>7.4</v>
      </c>
    </row>
    <row r="77" spans="2:23" ht="18.75" x14ac:dyDescent="0.25">
      <c r="B77" s="11">
        <v>125</v>
      </c>
      <c r="C77" s="58">
        <v>9775</v>
      </c>
      <c r="D77" s="58">
        <v>1372.5</v>
      </c>
      <c r="E77" s="58">
        <v>1237.5</v>
      </c>
      <c r="F77" s="10">
        <v>86.025000000000006</v>
      </c>
      <c r="G77" s="58">
        <v>88.6</v>
      </c>
      <c r="H77" s="59">
        <v>44.500000000000099</v>
      </c>
      <c r="I77" s="63">
        <f t="shared" si="54"/>
        <v>921.95485993000216</v>
      </c>
      <c r="J77" s="63">
        <f t="shared" si="55"/>
        <v>1330.497530050003</v>
      </c>
      <c r="K77" s="63">
        <f t="shared" si="56"/>
        <v>1126.2261949900026</v>
      </c>
      <c r="L77" s="6">
        <f t="shared" si="45"/>
        <v>12271.875</v>
      </c>
      <c r="M77" s="16">
        <f t="shared" si="46"/>
        <v>56.483685479583627</v>
      </c>
      <c r="N77" s="6">
        <f t="shared" si="47"/>
        <v>79.65367965367966</v>
      </c>
      <c r="O77" s="6">
        <f t="shared" si="48"/>
        <v>11.18411000763942</v>
      </c>
      <c r="P77" s="6">
        <f t="shared" si="49"/>
        <v>10.084033613445378</v>
      </c>
      <c r="Q77" s="6">
        <f t="shared" si="50"/>
        <v>67.173395987614001</v>
      </c>
      <c r="R77" s="6">
        <f t="shared" si="51"/>
        <v>96.939710750455589</v>
      </c>
      <c r="S77" s="16">
        <f t="shared" si="52"/>
        <v>41.803364399878284</v>
      </c>
      <c r="T77" s="16">
        <f t="shared" si="53"/>
        <v>39.694255713009206</v>
      </c>
      <c r="U77" s="12">
        <v>875</v>
      </c>
      <c r="V77" s="12">
        <v>42.5</v>
      </c>
      <c r="W77" s="12">
        <v>7.5</v>
      </c>
    </row>
    <row r="78" spans="2:23" ht="18.75" x14ac:dyDescent="0.25">
      <c r="B78" s="11">
        <v>126</v>
      </c>
      <c r="C78" s="58">
        <v>9870</v>
      </c>
      <c r="D78" s="58">
        <v>1389</v>
      </c>
      <c r="E78" s="58">
        <v>1287</v>
      </c>
      <c r="F78" s="11">
        <v>86.51</v>
      </c>
      <c r="G78" s="58">
        <v>89.96</v>
      </c>
      <c r="H78" s="59">
        <v>44.800000000000097</v>
      </c>
      <c r="I78" s="63">
        <f t="shared" si="54"/>
        <v>928.17028595200213</v>
      </c>
      <c r="J78" s="63">
        <f t="shared" si="55"/>
        <v>1339.4671763200029</v>
      </c>
      <c r="K78" s="63">
        <f t="shared" si="56"/>
        <v>1133.8187311360025</v>
      </c>
      <c r="L78" s="6">
        <f t="shared" si="45"/>
        <v>12469.010399999999</v>
      </c>
      <c r="M78" s="16">
        <f t="shared" si="46"/>
        <v>57.625323279908237</v>
      </c>
      <c r="N78" s="6">
        <f t="shared" si="47"/>
        <v>79.156241621227622</v>
      </c>
      <c r="O78" s="6">
        <f t="shared" si="48"/>
        <v>11.139616981953917</v>
      </c>
      <c r="P78" s="6">
        <f t="shared" si="49"/>
        <v>10.321588953041534</v>
      </c>
      <c r="Q78" s="6">
        <f t="shared" si="50"/>
        <v>66.822914755363726</v>
      </c>
      <c r="R78" s="6">
        <f t="shared" si="51"/>
        <v>96.433921981281699</v>
      </c>
      <c r="S78" s="16">
        <f t="shared" si="52"/>
        <v>42.053890755043597</v>
      </c>
      <c r="T78" s="16">
        <f t="shared" si="53"/>
        <v>40.480356891635161</v>
      </c>
      <c r="U78" s="12">
        <v>880</v>
      </c>
      <c r="V78" s="12">
        <v>43</v>
      </c>
      <c r="W78" s="12">
        <v>7.6</v>
      </c>
    </row>
    <row r="79" spans="2:23" ht="18.75" x14ac:dyDescent="0.25">
      <c r="B79" s="11">
        <v>127</v>
      </c>
      <c r="C79" s="58">
        <v>9965</v>
      </c>
      <c r="D79" s="58">
        <v>1405.5</v>
      </c>
      <c r="E79" s="58">
        <v>1336.5</v>
      </c>
      <c r="F79" s="10">
        <v>86.995000000000005</v>
      </c>
      <c r="G79" s="58">
        <v>91.32</v>
      </c>
      <c r="H79" s="59">
        <v>45.100000000000101</v>
      </c>
      <c r="I79" s="63">
        <f t="shared" si="54"/>
        <v>934.38571197400222</v>
      </c>
      <c r="J79" s="63">
        <f t="shared" si="55"/>
        <v>1348.436822590003</v>
      </c>
      <c r="K79" s="63">
        <f t="shared" si="56"/>
        <v>1141.4112672820027</v>
      </c>
      <c r="L79" s="6">
        <f t="shared" si="45"/>
        <v>12667.7166</v>
      </c>
      <c r="M79" s="16">
        <f t="shared" si="46"/>
        <v>58.761790403397733</v>
      </c>
      <c r="N79" s="6">
        <f t="shared" si="47"/>
        <v>78.664532169909776</v>
      </c>
      <c r="O79" s="6">
        <f t="shared" si="48"/>
        <v>11.095132961847284</v>
      </c>
      <c r="P79" s="6">
        <f t="shared" si="49"/>
        <v>10.550441268949765</v>
      </c>
      <c r="Q79" s="6">
        <f t="shared" si="50"/>
        <v>66.480662538171629</v>
      </c>
      <c r="R79" s="6">
        <f t="shared" si="51"/>
        <v>95.940008722163142</v>
      </c>
      <c r="S79" s="16">
        <f t="shared" si="52"/>
        <v>42.302933469503877</v>
      </c>
      <c r="T79" s="16">
        <f t="shared" si="53"/>
        <v>41.251480598137867</v>
      </c>
      <c r="U79" s="12">
        <v>885</v>
      </c>
      <c r="V79" s="12">
        <v>43.5</v>
      </c>
      <c r="W79" s="12">
        <v>7.7</v>
      </c>
    </row>
    <row r="80" spans="2:23" ht="18.75" x14ac:dyDescent="0.25">
      <c r="B80" s="11">
        <v>128</v>
      </c>
      <c r="C80" s="58">
        <v>10060</v>
      </c>
      <c r="D80" s="58">
        <v>1422</v>
      </c>
      <c r="E80" s="58">
        <v>1386</v>
      </c>
      <c r="F80" s="11">
        <v>87.48</v>
      </c>
      <c r="G80" s="58">
        <v>92.68</v>
      </c>
      <c r="H80" s="59">
        <v>45.400000000000098</v>
      </c>
      <c r="I80" s="63">
        <f t="shared" si="54"/>
        <v>940.60113799600197</v>
      </c>
      <c r="J80" s="63">
        <f t="shared" si="55"/>
        <v>1357.4064688600029</v>
      </c>
      <c r="K80" s="63">
        <f t="shared" si="56"/>
        <v>1149.0038034280024</v>
      </c>
      <c r="L80" s="6">
        <f t="shared" si="45"/>
        <v>12867.9936</v>
      </c>
      <c r="M80" s="16">
        <f t="shared" si="46"/>
        <v>59.893381681280168</v>
      </c>
      <c r="N80" s="6">
        <f t="shared" si="47"/>
        <v>78.178465988668194</v>
      </c>
      <c r="O80" s="6">
        <f t="shared" si="48"/>
        <v>11.050673820664629</v>
      </c>
      <c r="P80" s="6">
        <f t="shared" si="49"/>
        <v>10.770909926470589</v>
      </c>
      <c r="Q80" s="6">
        <f t="shared" si="50"/>
        <v>66.146352882981859</v>
      </c>
      <c r="R80" s="6">
        <f t="shared" si="51"/>
        <v>95.457557585091621</v>
      </c>
      <c r="S80" s="16">
        <f t="shared" si="52"/>
        <v>42.550518593941973</v>
      </c>
      <c r="T80" s="16">
        <f t="shared" si="53"/>
        <v>42.008451637770889</v>
      </c>
      <c r="U80" s="12">
        <v>890</v>
      </c>
      <c r="V80" s="12">
        <v>44</v>
      </c>
      <c r="W80" s="12">
        <v>7.8</v>
      </c>
    </row>
    <row r="81" spans="2:23" ht="18.75" x14ac:dyDescent="0.25">
      <c r="B81" s="11">
        <v>129</v>
      </c>
      <c r="C81" s="58">
        <v>10155</v>
      </c>
      <c r="D81" s="58">
        <v>1438.5</v>
      </c>
      <c r="E81" s="58">
        <v>1435.5</v>
      </c>
      <c r="F81" s="10">
        <v>87.965000000000003</v>
      </c>
      <c r="G81" s="58">
        <v>94.04</v>
      </c>
      <c r="H81" s="59">
        <v>45.700000000000102</v>
      </c>
      <c r="I81" s="63">
        <f t="shared" si="54"/>
        <v>946.81656401800217</v>
      </c>
      <c r="J81" s="63">
        <f t="shared" si="55"/>
        <v>1366.376115130003</v>
      </c>
      <c r="K81" s="63">
        <f t="shared" si="56"/>
        <v>1156.5963395740025</v>
      </c>
      <c r="L81" s="6">
        <f t="shared" si="45"/>
        <v>13069.841399999999</v>
      </c>
      <c r="M81" s="16">
        <f t="shared" si="46"/>
        <v>61.020368819559884</v>
      </c>
      <c r="N81" s="6">
        <f t="shared" si="47"/>
        <v>77.697958905606924</v>
      </c>
      <c r="O81" s="6">
        <f t="shared" si="48"/>
        <v>11.006254444679032</v>
      </c>
      <c r="P81" s="6">
        <f t="shared" si="49"/>
        <v>10.983300837912234</v>
      </c>
      <c r="Q81" s="6">
        <f t="shared" si="50"/>
        <v>65.819712479527439</v>
      </c>
      <c r="R81" s="6">
        <f t="shared" si="51"/>
        <v>94.986174148766281</v>
      </c>
      <c r="S81" s="16">
        <f t="shared" si="52"/>
        <v>42.796671425492093</v>
      </c>
      <c r="T81" s="16">
        <f t="shared" si="53"/>
        <v>42.752021782218975</v>
      </c>
      <c r="U81" s="12">
        <v>895</v>
      </c>
      <c r="V81" s="12">
        <v>44.5</v>
      </c>
      <c r="W81" s="12">
        <v>7.9</v>
      </c>
    </row>
    <row r="82" spans="2:23" ht="18.75" x14ac:dyDescent="0.25">
      <c r="B82" s="11">
        <v>130</v>
      </c>
      <c r="C82" s="58">
        <v>10250</v>
      </c>
      <c r="D82" s="58">
        <v>1455</v>
      </c>
      <c r="E82" s="58">
        <v>1485</v>
      </c>
      <c r="F82" s="11">
        <v>88.45</v>
      </c>
      <c r="G82" s="58">
        <v>95.4</v>
      </c>
      <c r="H82" s="59">
        <v>46.000000000000099</v>
      </c>
      <c r="I82" s="63">
        <f t="shared" si="54"/>
        <v>953.03199004000214</v>
      </c>
      <c r="J82" s="63">
        <f t="shared" si="55"/>
        <v>1375.3457614000029</v>
      </c>
      <c r="K82" s="63">
        <f t="shared" si="56"/>
        <v>1164.1888757200024</v>
      </c>
      <c r="L82" s="6">
        <f t="shared" si="45"/>
        <v>13273.26</v>
      </c>
      <c r="M82" s="16">
        <f t="shared" si="46"/>
        <v>62.143002715987471</v>
      </c>
      <c r="N82" s="6">
        <f t="shared" si="47"/>
        <v>77.222927901660938</v>
      </c>
      <c r="O82" s="6">
        <f t="shared" si="48"/>
        <v>10.961888789943089</v>
      </c>
      <c r="P82" s="6">
        <f t="shared" si="49"/>
        <v>11.187907115508926</v>
      </c>
      <c r="Q82" s="6">
        <f t="shared" si="50"/>
        <v>65.500480415120421</v>
      </c>
      <c r="R82" s="6">
        <f t="shared" si="51"/>
        <v>94.525481883161717</v>
      </c>
      <c r="S82" s="16">
        <f t="shared" si="52"/>
        <v>43.041416537907551</v>
      </c>
      <c r="T82" s="16">
        <f t="shared" si="53"/>
        <v>43.482878514786904</v>
      </c>
      <c r="U82" s="12">
        <v>900</v>
      </c>
      <c r="V82" s="12">
        <v>45</v>
      </c>
      <c r="W82" s="12">
        <v>8</v>
      </c>
    </row>
    <row r="83" spans="2:23" ht="18.75" x14ac:dyDescent="0.25">
      <c r="B83" s="11">
        <v>131</v>
      </c>
      <c r="C83" s="58">
        <v>10345</v>
      </c>
      <c r="D83" s="58">
        <v>1471.5</v>
      </c>
      <c r="E83" s="58">
        <v>1534.5</v>
      </c>
      <c r="F83" s="10">
        <v>88.935000000000002</v>
      </c>
      <c r="G83" s="58">
        <v>96.76</v>
      </c>
      <c r="H83" s="59">
        <v>46.300000000000097</v>
      </c>
      <c r="I83" s="63">
        <f t="shared" si="54"/>
        <v>959.24741606200212</v>
      </c>
      <c r="J83" s="63">
        <f t="shared" si="55"/>
        <v>1384.315407670003</v>
      </c>
      <c r="K83" s="63">
        <f t="shared" si="56"/>
        <v>1171.7814118660026</v>
      </c>
      <c r="L83" s="6">
        <f t="shared" si="45"/>
        <v>13478.249400000001</v>
      </c>
      <c r="M83" s="16">
        <f t="shared" si="46"/>
        <v>63.261515494783076</v>
      </c>
      <c r="N83" s="6">
        <f t="shared" si="47"/>
        <v>76.75329112102645</v>
      </c>
      <c r="O83" s="6">
        <f t="shared" si="48"/>
        <v>10.917589935678144</v>
      </c>
      <c r="P83" s="6">
        <f t="shared" si="49"/>
        <v>11.385009688275986</v>
      </c>
      <c r="Q83" s="6">
        <f t="shared" si="50"/>
        <v>65.1884074795788</v>
      </c>
      <c r="R83" s="6">
        <f t="shared" si="51"/>
        <v>94.075121146449405</v>
      </c>
      <c r="S83" s="16">
        <f t="shared" si="52"/>
        <v>43.284777810193184</v>
      </c>
      <c r="T83" s="16">
        <f t="shared" si="53"/>
        <v>44.201652473590933</v>
      </c>
      <c r="U83" s="12">
        <v>905</v>
      </c>
      <c r="V83" s="12">
        <v>45.5</v>
      </c>
      <c r="W83" s="12">
        <v>8.1</v>
      </c>
    </row>
    <row r="84" spans="2:23" ht="18.75" x14ac:dyDescent="0.25">
      <c r="B84" s="11">
        <v>132</v>
      </c>
      <c r="C84" s="58">
        <v>10440</v>
      </c>
      <c r="D84" s="58">
        <v>1488</v>
      </c>
      <c r="E84" s="58">
        <v>1584</v>
      </c>
      <c r="F84" s="11">
        <v>89.42</v>
      </c>
      <c r="G84" s="58">
        <v>98.12</v>
      </c>
      <c r="H84" s="59">
        <v>46.600000000000101</v>
      </c>
      <c r="I84" s="63">
        <f t="shared" si="54"/>
        <v>965.4628420840022</v>
      </c>
      <c r="J84" s="63">
        <f t="shared" si="55"/>
        <v>1393.2850539400029</v>
      </c>
      <c r="K84" s="63">
        <f t="shared" si="56"/>
        <v>1179.3739480120025</v>
      </c>
      <c r="L84" s="6">
        <f t="shared" si="45"/>
        <v>13684.809600000001</v>
      </c>
      <c r="M84" s="16">
        <f t="shared" si="46"/>
        <v>64.376122299468918</v>
      </c>
      <c r="N84" s="6">
        <f t="shared" si="47"/>
        <v>76.288967878661609</v>
      </c>
      <c r="O84" s="6">
        <f t="shared" si="48"/>
        <v>10.87337013442993</v>
      </c>
      <c r="P84" s="6">
        <f t="shared" si="49"/>
        <v>11.574877885038312</v>
      </c>
      <c r="Q84" s="6">
        <f t="shared" si="50"/>
        <v>64.883255516397995</v>
      </c>
      <c r="R84" s="6">
        <f t="shared" si="51"/>
        <v>93.634748248656109</v>
      </c>
      <c r="S84" s="16">
        <f t="shared" si="52"/>
        <v>43.526778453796943</v>
      </c>
      <c r="T84" s="16">
        <f t="shared" si="53"/>
        <v>44.908923822114659</v>
      </c>
      <c r="U84" s="12">
        <v>910</v>
      </c>
      <c r="V84" s="12">
        <v>46</v>
      </c>
      <c r="W84" s="12">
        <v>8.1999999999999993</v>
      </c>
    </row>
    <row r="85" spans="2:23" ht="18.75" x14ac:dyDescent="0.25">
      <c r="B85" s="11">
        <v>133</v>
      </c>
      <c r="C85" s="58">
        <v>10535</v>
      </c>
      <c r="D85" s="58">
        <v>1504.5</v>
      </c>
      <c r="E85" s="58">
        <v>1633.5</v>
      </c>
      <c r="F85" s="10">
        <v>89.905000000000001</v>
      </c>
      <c r="G85" s="58">
        <v>99.48</v>
      </c>
      <c r="H85" s="59">
        <v>46.9</v>
      </c>
      <c r="I85" s="63">
        <f t="shared" si="54"/>
        <v>971.6782681059999</v>
      </c>
      <c r="J85" s="63">
        <f t="shared" si="55"/>
        <v>1402.25470021</v>
      </c>
      <c r="K85" s="63">
        <f t="shared" si="56"/>
        <v>1186.966484158</v>
      </c>
      <c r="L85" s="6">
        <f t="shared" si="45"/>
        <v>13892.9406</v>
      </c>
      <c r="M85" s="16">
        <f t="shared" si="46"/>
        <v>65.487022877568904</v>
      </c>
      <c r="N85" s="6">
        <f t="shared" si="47"/>
        <v>75.8298786651402</v>
      </c>
      <c r="O85" s="6">
        <f t="shared" si="48"/>
        <v>10.829240859202983</v>
      </c>
      <c r="P85" s="6">
        <f t="shared" si="49"/>
        <v>11.757769985714903</v>
      </c>
      <c r="Q85" s="6">
        <f t="shared" si="50"/>
        <v>64.584796816616802</v>
      </c>
      <c r="R85" s="6">
        <f t="shared" si="51"/>
        <v>93.204034576935854</v>
      </c>
      <c r="S85" s="16">
        <f t="shared" si="52"/>
        <v>43.767441038448347</v>
      </c>
      <c r="T85" s="16">
        <f t="shared" si="53"/>
        <v>45.605227730216285</v>
      </c>
      <c r="U85" s="12">
        <v>915</v>
      </c>
      <c r="V85" s="12">
        <v>46.5</v>
      </c>
      <c r="W85" s="12">
        <v>8.3000000000000007</v>
      </c>
    </row>
    <row r="86" spans="2:23" ht="18.75" x14ac:dyDescent="0.25">
      <c r="B86" s="11">
        <v>134</v>
      </c>
      <c r="C86" s="58">
        <v>10630</v>
      </c>
      <c r="D86" s="58">
        <v>1521</v>
      </c>
      <c r="E86" s="58">
        <v>1683</v>
      </c>
      <c r="F86" s="11">
        <v>90.39</v>
      </c>
      <c r="G86" s="58">
        <v>100.84</v>
      </c>
      <c r="H86" s="59">
        <v>47.200000000000102</v>
      </c>
      <c r="I86" s="63">
        <f t="shared" si="54"/>
        <v>977.89369412800215</v>
      </c>
      <c r="J86" s="63">
        <f t="shared" si="55"/>
        <v>1411.2243464800031</v>
      </c>
      <c r="K86" s="63">
        <f t="shared" si="56"/>
        <v>1194.5590203040026</v>
      </c>
      <c r="L86" s="6">
        <f t="shared" si="45"/>
        <v>14102.642400000001</v>
      </c>
      <c r="M86" s="16">
        <f t="shared" si="46"/>
        <v>66.594402985544747</v>
      </c>
      <c r="N86" s="6">
        <f t="shared" si="47"/>
        <v>75.375945149116163</v>
      </c>
      <c r="O86" s="6">
        <f t="shared" si="48"/>
        <v>10.785212847770996</v>
      </c>
      <c r="P86" s="6">
        <f t="shared" si="49"/>
        <v>11.93393374279986</v>
      </c>
      <c r="Q86" s="6">
        <f t="shared" si="50"/>
        <v>64.292813552136892</v>
      </c>
      <c r="R86" s="6">
        <f t="shared" si="51"/>
        <v>92.782665777777979</v>
      </c>
      <c r="S86" s="16">
        <f t="shared" si="52"/>
        <v>44.006787516724991</v>
      </c>
      <c r="T86" s="16">
        <f t="shared" si="53"/>
        <v>46.291059112848984</v>
      </c>
      <c r="U86" s="12">
        <v>920</v>
      </c>
      <c r="V86" s="12">
        <v>47</v>
      </c>
      <c r="W86" s="12">
        <v>8.4</v>
      </c>
    </row>
    <row r="87" spans="2:23" ht="18.75" x14ac:dyDescent="0.25">
      <c r="B87" s="11">
        <v>135</v>
      </c>
      <c r="C87" s="58">
        <v>10725</v>
      </c>
      <c r="D87" s="58">
        <v>1537.5</v>
      </c>
      <c r="E87" s="58">
        <v>1732.5</v>
      </c>
      <c r="F87" s="10">
        <v>90.875</v>
      </c>
      <c r="G87" s="58">
        <v>102.2</v>
      </c>
      <c r="H87" s="59">
        <v>47.5</v>
      </c>
      <c r="I87" s="63">
        <f t="shared" si="54"/>
        <v>984.10912015000008</v>
      </c>
      <c r="J87" s="63">
        <f t="shared" si="55"/>
        <v>1420.1939927499998</v>
      </c>
      <c r="K87" s="63">
        <f t="shared" si="56"/>
        <v>1202.15155645</v>
      </c>
      <c r="L87" s="6">
        <f t="shared" si="45"/>
        <v>14313.914999999999</v>
      </c>
      <c r="M87" s="16">
        <f t="shared" si="46"/>
        <v>67.698435637913946</v>
      </c>
      <c r="N87" s="6">
        <f t="shared" si="47"/>
        <v>74.927090177634852</v>
      </c>
      <c r="O87" s="6">
        <f t="shared" si="48"/>
        <v>10.741296144346254</v>
      </c>
      <c r="P87" s="6">
        <f t="shared" si="49"/>
        <v>12.103606874848706</v>
      </c>
      <c r="Q87" s="6">
        <f t="shared" si="50"/>
        <v>64.00709724552847</v>
      </c>
      <c r="R87" s="6">
        <f t="shared" si="51"/>
        <v>92.370340991869909</v>
      </c>
      <c r="S87" s="16">
        <f t="shared" si="52"/>
        <v>44.244839247423116</v>
      </c>
      <c r="T87" s="16">
        <f t="shared" si="53"/>
        <v>46.966876745784035</v>
      </c>
      <c r="U87" s="12">
        <v>925</v>
      </c>
      <c r="V87" s="12">
        <v>47.5</v>
      </c>
      <c r="W87" s="12">
        <v>8.5</v>
      </c>
    </row>
    <row r="88" spans="2:23" ht="18.75" x14ac:dyDescent="0.25">
      <c r="B88" s="11">
        <v>136</v>
      </c>
      <c r="C88" s="58">
        <v>10820</v>
      </c>
      <c r="D88" s="58">
        <v>1554</v>
      </c>
      <c r="E88" s="58">
        <v>1782</v>
      </c>
      <c r="F88" s="11">
        <v>91.36</v>
      </c>
      <c r="G88" s="58">
        <v>103.56</v>
      </c>
      <c r="H88" s="59">
        <v>47.800000000000097</v>
      </c>
      <c r="I88" s="63">
        <f t="shared" si="54"/>
        <v>990.3245461720021</v>
      </c>
      <c r="J88" s="63">
        <f t="shared" si="55"/>
        <v>1429.1636390200028</v>
      </c>
      <c r="K88" s="63">
        <f t="shared" si="56"/>
        <v>1209.7440925960025</v>
      </c>
      <c r="L88" s="6">
        <f t="shared" si="45"/>
        <v>14526.758400000001</v>
      </c>
      <c r="M88" s="16">
        <f t="shared" si="46"/>
        <v>68.799282220844489</v>
      </c>
      <c r="N88" s="6">
        <f t="shared" si="47"/>
        <v>74.483237774505838</v>
      </c>
      <c r="O88" s="6">
        <f t="shared" si="48"/>
        <v>10.697500138778379</v>
      </c>
      <c r="P88" s="6">
        <f t="shared" si="49"/>
        <v>12.267017533657061</v>
      </c>
      <c r="Q88" s="6">
        <f t="shared" si="50"/>
        <v>63.727448273616602</v>
      </c>
      <c r="R88" s="6">
        <f t="shared" si="51"/>
        <v>91.966772137709313</v>
      </c>
      <c r="S88" s="16">
        <f t="shared" si="52"/>
        <v>44.481617017802343</v>
      </c>
      <c r="T88" s="16">
        <f t="shared" si="53"/>
        <v>47.633106855611047</v>
      </c>
      <c r="U88" s="12">
        <v>930</v>
      </c>
      <c r="V88" s="12">
        <v>48</v>
      </c>
      <c r="W88" s="12">
        <v>8.6</v>
      </c>
    </row>
    <row r="89" spans="2:23" ht="18.75" x14ac:dyDescent="0.25">
      <c r="B89" s="11">
        <v>137</v>
      </c>
      <c r="C89" s="58">
        <v>10915</v>
      </c>
      <c r="D89" s="58">
        <v>1570.5</v>
      </c>
      <c r="E89" s="58">
        <v>1831.5</v>
      </c>
      <c r="F89" s="10">
        <v>91.844999999999999</v>
      </c>
      <c r="G89" s="58">
        <v>104.92</v>
      </c>
      <c r="H89" s="59">
        <v>48.1</v>
      </c>
      <c r="I89" s="63">
        <f t="shared" si="54"/>
        <v>996.53997219400014</v>
      </c>
      <c r="J89" s="63">
        <f t="shared" si="55"/>
        <v>1438.13328529</v>
      </c>
      <c r="K89" s="63">
        <f t="shared" si="56"/>
        <v>1217.3366287420001</v>
      </c>
      <c r="L89" s="6">
        <f t="shared" si="45"/>
        <v>14741.1726</v>
      </c>
      <c r="M89" s="16">
        <f t="shared" si="46"/>
        <v>69.897093487495255</v>
      </c>
      <c r="N89" s="6">
        <f t="shared" si="47"/>
        <v>74.044313136934576</v>
      </c>
      <c r="O89" s="6">
        <f t="shared" si="48"/>
        <v>10.653833603440747</v>
      </c>
      <c r="P89" s="6">
        <f t="shared" si="49"/>
        <v>12.424384746705972</v>
      </c>
      <c r="Q89" s="6">
        <f t="shared" si="50"/>
        <v>63.453675402355948</v>
      </c>
      <c r="R89" s="6">
        <f t="shared" si="51"/>
        <v>91.57168324036931</v>
      </c>
      <c r="S89" s="16">
        <f t="shared" si="52"/>
        <v>44.717141064770374</v>
      </c>
      <c r="T89" s="16">
        <f t="shared" si="53"/>
        <v>48.290146263833691</v>
      </c>
      <c r="U89" s="12">
        <v>935</v>
      </c>
      <c r="V89" s="12">
        <v>48.5</v>
      </c>
      <c r="W89" s="12">
        <v>8.6999999999999993</v>
      </c>
    </row>
    <row r="90" spans="2:23" ht="18.75" x14ac:dyDescent="0.25">
      <c r="B90" s="11">
        <v>138</v>
      </c>
      <c r="C90" s="58">
        <v>11010</v>
      </c>
      <c r="D90" s="58">
        <v>1587</v>
      </c>
      <c r="E90" s="58">
        <v>1881</v>
      </c>
      <c r="F90" s="11">
        <v>92.33</v>
      </c>
      <c r="G90" s="58">
        <v>106.28</v>
      </c>
      <c r="H90" s="59">
        <v>48.4</v>
      </c>
      <c r="I90" s="63">
        <f t="shared" si="54"/>
        <v>1002.755398216</v>
      </c>
      <c r="J90" s="63">
        <f t="shared" si="55"/>
        <v>1447.1029315599999</v>
      </c>
      <c r="K90" s="63">
        <f t="shared" si="56"/>
        <v>1224.9291648879998</v>
      </c>
      <c r="L90" s="6">
        <f t="shared" si="45"/>
        <v>14957.1576</v>
      </c>
      <c r="M90" s="16">
        <f t="shared" si="46"/>
        <v>70.992010449852089</v>
      </c>
      <c r="N90" s="6">
        <f t="shared" si="47"/>
        <v>73.610242630591799</v>
      </c>
      <c r="O90" s="6">
        <f t="shared" si="48"/>
        <v>10.610304727951785</v>
      </c>
      <c r="P90" s="6">
        <f t="shared" si="49"/>
        <v>12.575918836343611</v>
      </c>
      <c r="Q90" s="6">
        <f t="shared" si="50"/>
        <v>63.185595350724633</v>
      </c>
      <c r="R90" s="6">
        <f t="shared" si="51"/>
        <v>91.184809802142397</v>
      </c>
      <c r="S90" s="16">
        <f t="shared" si="52"/>
        <v>44.951431095068635</v>
      </c>
      <c r="T90" s="16">
        <f t="shared" si="53"/>
        <v>48.938365150941046</v>
      </c>
      <c r="U90" s="12">
        <v>940</v>
      </c>
      <c r="V90" s="12">
        <v>49</v>
      </c>
      <c r="W90" s="12">
        <v>8.8000000000000007</v>
      </c>
    </row>
    <row r="91" spans="2:23" ht="18.75" x14ac:dyDescent="0.25">
      <c r="B91" s="11">
        <v>139</v>
      </c>
      <c r="C91" s="58">
        <v>11105</v>
      </c>
      <c r="D91" s="58">
        <v>1603.5</v>
      </c>
      <c r="E91" s="58">
        <v>1930.5</v>
      </c>
      <c r="F91" s="10">
        <v>92.814999999999998</v>
      </c>
      <c r="G91" s="58">
        <v>107.64</v>
      </c>
      <c r="H91" s="59">
        <v>48.7</v>
      </c>
      <c r="I91" s="63">
        <f t="shared" si="54"/>
        <v>1008.9708242380001</v>
      </c>
      <c r="J91" s="63">
        <f t="shared" si="55"/>
        <v>1456.07257783</v>
      </c>
      <c r="K91" s="63">
        <f t="shared" si="56"/>
        <v>1232.521701034</v>
      </c>
      <c r="L91" s="6">
        <f t="shared" si="45"/>
        <v>15174.713400000001</v>
      </c>
      <c r="M91" s="16">
        <f t="shared" si="46"/>
        <v>72.084165179701785</v>
      </c>
      <c r="N91" s="6">
        <f t="shared" si="47"/>
        <v>73.18095378328529</v>
      </c>
      <c r="O91" s="6">
        <f t="shared" si="48"/>
        <v>10.566921151868344</v>
      </c>
      <c r="P91" s="6">
        <f t="shared" si="49"/>
        <v>12.721821817076295</v>
      </c>
      <c r="Q91" s="6">
        <f t="shared" si="50"/>
        <v>62.923032381540388</v>
      </c>
      <c r="R91" s="6">
        <f t="shared" si="51"/>
        <v>90.805898212036169</v>
      </c>
      <c r="S91" s="16">
        <f t="shared" si="52"/>
        <v>45.184506304515857</v>
      </c>
      <c r="T91" s="16">
        <f t="shared" si="53"/>
        <v>49.578109495131336</v>
      </c>
      <c r="U91" s="12">
        <v>945</v>
      </c>
      <c r="V91" s="12">
        <v>49.5</v>
      </c>
      <c r="W91" s="12">
        <v>8.9</v>
      </c>
    </row>
    <row r="92" spans="2:23" ht="18.75" x14ac:dyDescent="0.25">
      <c r="B92" s="7">
        <v>140</v>
      </c>
      <c r="C92" s="67">
        <v>11200</v>
      </c>
      <c r="D92" s="67">
        <v>1620</v>
      </c>
      <c r="E92" s="67">
        <v>1980</v>
      </c>
      <c r="F92" s="7">
        <v>93.3</v>
      </c>
      <c r="G92" s="67">
        <v>109</v>
      </c>
      <c r="H92" s="68">
        <v>49</v>
      </c>
      <c r="I92" s="69">
        <f t="shared" si="54"/>
        <v>1015.1862502600001</v>
      </c>
      <c r="J92" s="69">
        <f t="shared" si="55"/>
        <v>1465.0422241000001</v>
      </c>
      <c r="K92" s="69">
        <f t="shared" si="56"/>
        <v>1240.1142371800001</v>
      </c>
      <c r="L92" s="60">
        <f t="shared" si="45"/>
        <v>15393.84</v>
      </c>
      <c r="M92" s="61">
        <f t="shared" si="46"/>
        <v>73.173681529618548</v>
      </c>
      <c r="N92" s="60">
        <f t="shared" si="47"/>
        <v>72.756375277383682</v>
      </c>
      <c r="O92" s="60">
        <f t="shared" si="48"/>
        <v>10.52368999547871</v>
      </c>
      <c r="P92" s="60">
        <f t="shared" si="49"/>
        <v>12.862287772251758</v>
      </c>
      <c r="Q92" s="60">
        <f t="shared" si="50"/>
        <v>62.665817917283952</v>
      </c>
      <c r="R92" s="60">
        <f t="shared" si="51"/>
        <v>90.434705191358034</v>
      </c>
      <c r="S92" s="61">
        <f t="shared" si="52"/>
        <v>45.416385396362884</v>
      </c>
      <c r="T92" s="62">
        <f t="shared" si="53"/>
        <v>50.209703231304033</v>
      </c>
      <c r="U92" s="12">
        <v>950</v>
      </c>
      <c r="V92" s="12">
        <v>50</v>
      </c>
      <c r="W92" s="12">
        <v>9</v>
      </c>
    </row>
    <row r="93" spans="2:23" ht="18.75" x14ac:dyDescent="0.25">
      <c r="U93" s="12">
        <v>955</v>
      </c>
      <c r="V93" s="12">
        <v>50.5</v>
      </c>
      <c r="W93" s="12">
        <v>9.1</v>
      </c>
    </row>
    <row r="94" spans="2:23" ht="18.75" x14ac:dyDescent="0.25">
      <c r="U94" s="12">
        <v>960</v>
      </c>
      <c r="V94" s="12">
        <v>51</v>
      </c>
      <c r="W94" s="12">
        <v>9.1999999999999993</v>
      </c>
    </row>
    <row r="95" spans="2:23" ht="18.75" x14ac:dyDescent="0.25">
      <c r="U95" s="12">
        <v>965</v>
      </c>
      <c r="V95" s="12">
        <v>51.5</v>
      </c>
      <c r="W95" s="12">
        <v>9.3000000000000007</v>
      </c>
    </row>
    <row r="96" spans="2:23" ht="18.75" x14ac:dyDescent="0.25">
      <c r="U96" s="12">
        <v>970</v>
      </c>
      <c r="V96" s="12">
        <v>52</v>
      </c>
      <c r="W96" s="12">
        <v>9.4</v>
      </c>
    </row>
    <row r="97" spans="21:23" ht="18.75" x14ac:dyDescent="0.25">
      <c r="U97" s="12">
        <v>975</v>
      </c>
      <c r="V97" s="12">
        <v>52.5</v>
      </c>
      <c r="W97" s="12">
        <v>9.5</v>
      </c>
    </row>
    <row r="98" spans="21:23" ht="18.75" x14ac:dyDescent="0.25">
      <c r="U98" s="12">
        <v>980</v>
      </c>
      <c r="V98" s="12">
        <v>53</v>
      </c>
      <c r="W98" s="12">
        <v>9.6</v>
      </c>
    </row>
    <row r="99" spans="21:23" ht="18.75" x14ac:dyDescent="0.25">
      <c r="U99" s="12">
        <v>985</v>
      </c>
      <c r="V99" s="12">
        <v>53.5</v>
      </c>
      <c r="W99" s="12">
        <v>9.6999999999999993</v>
      </c>
    </row>
    <row r="100" spans="21:23" ht="18.75" x14ac:dyDescent="0.25">
      <c r="U100" s="12">
        <v>990</v>
      </c>
      <c r="V100" s="12">
        <v>54</v>
      </c>
      <c r="W100" s="12">
        <v>9.8000000000000007</v>
      </c>
    </row>
    <row r="101" spans="21:23" ht="18.75" x14ac:dyDescent="0.25">
      <c r="U101" s="12">
        <v>995</v>
      </c>
      <c r="V101" s="12">
        <v>54.5</v>
      </c>
      <c r="W101" s="12">
        <v>9.9</v>
      </c>
    </row>
    <row r="102" spans="21:23" ht="18.75" x14ac:dyDescent="0.25">
      <c r="U102" s="12">
        <v>1000</v>
      </c>
      <c r="V102" s="12">
        <v>55</v>
      </c>
      <c r="W102" s="12">
        <v>10</v>
      </c>
    </row>
    <row r="103" spans="21:23" ht="18.75" x14ac:dyDescent="0.25">
      <c r="U103" s="12">
        <v>1005</v>
      </c>
      <c r="V103" s="12">
        <v>55.5</v>
      </c>
      <c r="W103" s="12">
        <v>10.1</v>
      </c>
    </row>
    <row r="104" spans="21:23" ht="18.75" x14ac:dyDescent="0.25">
      <c r="U104" s="12">
        <v>1010</v>
      </c>
      <c r="V104" s="12">
        <v>56</v>
      </c>
      <c r="W104" s="12">
        <v>10.199999999999999</v>
      </c>
    </row>
    <row r="105" spans="21:23" ht="18.75" x14ac:dyDescent="0.25">
      <c r="U105" s="12">
        <v>1015</v>
      </c>
      <c r="V105" s="12">
        <v>56.5</v>
      </c>
      <c r="W105" s="12">
        <v>10.3</v>
      </c>
    </row>
    <row r="106" spans="21:23" ht="18.75" x14ac:dyDescent="0.25">
      <c r="U106" s="12">
        <v>1020</v>
      </c>
      <c r="V106" s="12">
        <v>57</v>
      </c>
      <c r="W106" s="12">
        <v>10.4</v>
      </c>
    </row>
    <row r="107" spans="21:23" ht="18.75" x14ac:dyDescent="0.25">
      <c r="U107" s="12">
        <v>1025</v>
      </c>
      <c r="V107" s="12">
        <v>57.5</v>
      </c>
      <c r="W107" s="12">
        <v>10.5</v>
      </c>
    </row>
    <row r="108" spans="21:23" ht="18.75" x14ac:dyDescent="0.25">
      <c r="U108" s="12">
        <v>1030</v>
      </c>
      <c r="V108" s="12">
        <v>58</v>
      </c>
      <c r="W108" s="12">
        <v>10.6</v>
      </c>
    </row>
    <row r="109" spans="21:23" ht="18.75" x14ac:dyDescent="0.25">
      <c r="U109" s="12">
        <v>1035</v>
      </c>
      <c r="V109" s="12">
        <v>58.5</v>
      </c>
      <c r="W109" s="12">
        <v>10.7</v>
      </c>
    </row>
    <row r="110" spans="21:23" ht="18.75" x14ac:dyDescent="0.25">
      <c r="U110" s="12">
        <v>1040</v>
      </c>
      <c r="V110" s="12">
        <v>59</v>
      </c>
      <c r="W110" s="12">
        <v>10.8</v>
      </c>
    </row>
    <row r="111" spans="21:23" ht="18.75" x14ac:dyDescent="0.25">
      <c r="U111" s="12">
        <v>1045</v>
      </c>
      <c r="V111" s="12">
        <v>59.5</v>
      </c>
      <c r="W111" s="12">
        <v>10.9</v>
      </c>
    </row>
    <row r="112" spans="21:23" ht="18.75" x14ac:dyDescent="0.25">
      <c r="U112" s="12">
        <v>1050</v>
      </c>
      <c r="V112" s="12">
        <v>60</v>
      </c>
      <c r="W112" s="12">
        <v>11</v>
      </c>
    </row>
    <row r="113" spans="21:23" ht="18.75" x14ac:dyDescent="0.25">
      <c r="U113" s="12">
        <v>1055</v>
      </c>
      <c r="V113" s="12">
        <v>60.5</v>
      </c>
      <c r="W113" s="12">
        <v>11.1</v>
      </c>
    </row>
    <row r="114" spans="21:23" ht="18.75" x14ac:dyDescent="0.25">
      <c r="U114" s="12">
        <v>1060</v>
      </c>
      <c r="V114" s="12">
        <v>61</v>
      </c>
      <c r="W114" s="12">
        <v>11.2</v>
      </c>
    </row>
    <row r="115" spans="21:23" ht="18.75" x14ac:dyDescent="0.25">
      <c r="U115" s="12">
        <v>1065</v>
      </c>
      <c r="V115" s="12">
        <v>61.5</v>
      </c>
      <c r="W115" s="12">
        <v>11.3</v>
      </c>
    </row>
    <row r="116" spans="21:23" ht="18.75" x14ac:dyDescent="0.25">
      <c r="U116" s="12">
        <v>1070</v>
      </c>
      <c r="V116" s="12">
        <v>62</v>
      </c>
      <c r="W116" s="12">
        <v>11.4</v>
      </c>
    </row>
    <row r="117" spans="21:23" ht="18.75" x14ac:dyDescent="0.25">
      <c r="U117" s="12">
        <v>1075</v>
      </c>
      <c r="V117" s="12">
        <v>62.5</v>
      </c>
      <c r="W117" s="12">
        <v>11.5</v>
      </c>
    </row>
    <row r="118" spans="21:23" ht="18.75" x14ac:dyDescent="0.25">
      <c r="U118" s="12">
        <v>1080</v>
      </c>
      <c r="V118" s="12">
        <v>63</v>
      </c>
      <c r="W118" s="12">
        <v>11.6</v>
      </c>
    </row>
    <row r="119" spans="21:23" ht="18.75" x14ac:dyDescent="0.25">
      <c r="U119" s="12">
        <v>1085</v>
      </c>
      <c r="V119" s="12">
        <v>63.5</v>
      </c>
      <c r="W119" s="12">
        <v>11.7</v>
      </c>
    </row>
    <row r="120" spans="21:23" ht="18.75" x14ac:dyDescent="0.25">
      <c r="U120" s="12">
        <v>1090</v>
      </c>
      <c r="V120" s="12">
        <v>64</v>
      </c>
      <c r="W120" s="12">
        <v>11.8</v>
      </c>
    </row>
    <row r="121" spans="21:23" ht="18.75" x14ac:dyDescent="0.25">
      <c r="U121" s="12">
        <v>1095</v>
      </c>
      <c r="V121" s="12">
        <v>64.5</v>
      </c>
      <c r="W121" s="12">
        <v>11.9</v>
      </c>
    </row>
    <row r="122" spans="21:23" ht="18.75" x14ac:dyDescent="0.25">
      <c r="U122" s="12">
        <v>1100</v>
      </c>
      <c r="V122" s="12">
        <v>65</v>
      </c>
      <c r="W122" s="12">
        <v>12</v>
      </c>
    </row>
    <row r="123" spans="21:23" ht="18.75" x14ac:dyDescent="0.25">
      <c r="U123" s="12">
        <v>1105</v>
      </c>
      <c r="V123" s="12">
        <v>65.5</v>
      </c>
      <c r="W123" s="12">
        <v>12.1</v>
      </c>
    </row>
    <row r="124" spans="21:23" ht="18.75" x14ac:dyDescent="0.25">
      <c r="U124" s="12">
        <v>1110</v>
      </c>
      <c r="V124" s="12">
        <v>66</v>
      </c>
      <c r="W124" s="12">
        <v>12.2</v>
      </c>
    </row>
    <row r="125" spans="21:23" ht="18.75" x14ac:dyDescent="0.25">
      <c r="U125" s="12">
        <v>1115</v>
      </c>
      <c r="V125" s="12">
        <v>66.5</v>
      </c>
      <c r="W125" s="12">
        <v>12.3</v>
      </c>
    </row>
    <row r="126" spans="21:23" ht="18.75" x14ac:dyDescent="0.25">
      <c r="U126" s="12">
        <v>1120</v>
      </c>
      <c r="V126" s="12">
        <v>67</v>
      </c>
      <c r="W126" s="12">
        <v>12.4</v>
      </c>
    </row>
    <row r="127" spans="21:23" ht="18.75" x14ac:dyDescent="0.25">
      <c r="U127" s="12">
        <v>1125</v>
      </c>
      <c r="V127" s="12">
        <v>67.5</v>
      </c>
      <c r="W127" s="12">
        <v>12.5</v>
      </c>
    </row>
    <row r="128" spans="21:23" ht="18.75" x14ac:dyDescent="0.25">
      <c r="U128" s="12">
        <v>1130</v>
      </c>
      <c r="V128" s="12">
        <v>68</v>
      </c>
      <c r="W128" s="12">
        <v>12.6</v>
      </c>
    </row>
    <row r="129" spans="21:23" ht="18.75" x14ac:dyDescent="0.25">
      <c r="U129" s="12">
        <v>1135</v>
      </c>
      <c r="V129" s="12">
        <v>68.5</v>
      </c>
      <c r="W129" s="12">
        <v>12.7</v>
      </c>
    </row>
    <row r="130" spans="21:23" ht="18.75" x14ac:dyDescent="0.25">
      <c r="U130" s="12">
        <v>1140</v>
      </c>
      <c r="V130" s="12">
        <v>69</v>
      </c>
      <c r="W130" s="12">
        <v>12.8</v>
      </c>
    </row>
    <row r="131" spans="21:23" ht="18.75" x14ac:dyDescent="0.25">
      <c r="U131" s="12">
        <v>1145</v>
      </c>
      <c r="V131" s="12">
        <v>69.5</v>
      </c>
      <c r="W131" s="12">
        <v>12.9</v>
      </c>
    </row>
    <row r="132" spans="21:23" ht="18.75" x14ac:dyDescent="0.25">
      <c r="U132" s="12">
        <v>1150</v>
      </c>
      <c r="V132" s="12">
        <v>70</v>
      </c>
      <c r="W132" s="12">
        <v>13</v>
      </c>
    </row>
    <row r="133" spans="21:23" ht="18.75" x14ac:dyDescent="0.25">
      <c r="U133" s="12">
        <v>1155</v>
      </c>
      <c r="V133" s="12">
        <v>70.5</v>
      </c>
      <c r="W133" s="12">
        <v>13.1</v>
      </c>
    </row>
    <row r="134" spans="21:23" ht="18.75" x14ac:dyDescent="0.25">
      <c r="U134" s="12">
        <v>1160</v>
      </c>
      <c r="V134" s="12">
        <v>71</v>
      </c>
      <c r="W134" s="12">
        <v>13.2</v>
      </c>
    </row>
    <row r="135" spans="21:23" ht="18.75" x14ac:dyDescent="0.25">
      <c r="U135" s="12">
        <v>1165</v>
      </c>
      <c r="V135" s="12">
        <v>71.5</v>
      </c>
      <c r="W135" s="12">
        <v>13.3</v>
      </c>
    </row>
    <row r="136" spans="21:23" ht="18.75" x14ac:dyDescent="0.25">
      <c r="U136" s="12">
        <v>1170</v>
      </c>
      <c r="V136" s="12">
        <v>72</v>
      </c>
      <c r="W136" s="12">
        <v>13.4</v>
      </c>
    </row>
    <row r="137" spans="21:23" ht="18.75" x14ac:dyDescent="0.25">
      <c r="U137" s="12">
        <v>1175</v>
      </c>
      <c r="V137" s="12">
        <v>72.5</v>
      </c>
      <c r="W137" s="12">
        <v>13.5</v>
      </c>
    </row>
    <row r="138" spans="21:23" ht="18.75" x14ac:dyDescent="0.25">
      <c r="U138" s="12">
        <v>1180</v>
      </c>
      <c r="V138" s="12">
        <v>73</v>
      </c>
      <c r="W138" s="12">
        <v>13.6</v>
      </c>
    </row>
    <row r="139" spans="21:23" ht="18.75" x14ac:dyDescent="0.25">
      <c r="U139" s="12">
        <v>1185</v>
      </c>
      <c r="V139" s="12">
        <v>73.5</v>
      </c>
      <c r="W139" s="12">
        <v>13.7</v>
      </c>
    </row>
    <row r="140" spans="21:23" ht="18.75" x14ac:dyDescent="0.25">
      <c r="U140" s="12">
        <v>1190</v>
      </c>
      <c r="V140" s="12">
        <v>74</v>
      </c>
      <c r="W140" s="12">
        <v>13.8</v>
      </c>
    </row>
    <row r="141" spans="21:23" ht="18.75" x14ac:dyDescent="0.25">
      <c r="U141" s="12">
        <v>1195</v>
      </c>
      <c r="V141" s="12">
        <v>74.5</v>
      </c>
      <c r="W141" s="12">
        <v>13.9</v>
      </c>
    </row>
    <row r="142" spans="21:23" ht="18.75" x14ac:dyDescent="0.25">
      <c r="U142" s="12">
        <v>1200</v>
      </c>
      <c r="V142" s="12">
        <v>75</v>
      </c>
      <c r="W142" s="12">
        <v>14</v>
      </c>
    </row>
    <row r="143" spans="21:23" ht="18.75" x14ac:dyDescent="0.25">
      <c r="U143" s="12">
        <v>1205</v>
      </c>
      <c r="V143" s="12">
        <v>75.5</v>
      </c>
      <c r="W143" s="12">
        <v>14.1</v>
      </c>
    </row>
    <row r="144" spans="21:23" ht="18.75" x14ac:dyDescent="0.25">
      <c r="U144" s="12">
        <v>1210</v>
      </c>
      <c r="V144" s="12">
        <v>76</v>
      </c>
      <c r="W144" s="12">
        <v>14.2</v>
      </c>
    </row>
    <row r="145" spans="21:23" ht="18.75" x14ac:dyDescent="0.25">
      <c r="U145" s="12">
        <v>1215</v>
      </c>
      <c r="V145" s="12">
        <v>76.5</v>
      </c>
      <c r="W145" s="12">
        <v>14.3</v>
      </c>
    </row>
    <row r="146" spans="21:23" ht="18.75" x14ac:dyDescent="0.25">
      <c r="U146" s="12">
        <v>1220</v>
      </c>
      <c r="V146" s="12">
        <v>77</v>
      </c>
      <c r="W146" s="12">
        <v>14.4</v>
      </c>
    </row>
    <row r="147" spans="21:23" ht="18.75" x14ac:dyDescent="0.25">
      <c r="U147" s="12">
        <v>1225</v>
      </c>
      <c r="V147" s="12">
        <v>77.5</v>
      </c>
      <c r="W147" s="12">
        <v>14.5</v>
      </c>
    </row>
    <row r="148" spans="21:23" ht="18.75" x14ac:dyDescent="0.25">
      <c r="U148" s="12">
        <v>1230</v>
      </c>
      <c r="V148" s="12">
        <v>78</v>
      </c>
      <c r="W148" s="12">
        <v>14.6</v>
      </c>
    </row>
    <row r="149" spans="21:23" ht="18.75" x14ac:dyDescent="0.25">
      <c r="U149" s="12">
        <v>1235</v>
      </c>
      <c r="V149" s="12">
        <v>78.5</v>
      </c>
      <c r="W149" s="12">
        <v>14.7</v>
      </c>
    </row>
    <row r="150" spans="21:23" ht="18.75" x14ac:dyDescent="0.25">
      <c r="U150" s="12">
        <v>1240</v>
      </c>
      <c r="V150" s="12">
        <v>79</v>
      </c>
      <c r="W150" s="12">
        <v>14.8</v>
      </c>
    </row>
    <row r="151" spans="21:23" ht="18.75" x14ac:dyDescent="0.25">
      <c r="U151" s="12">
        <v>1245</v>
      </c>
      <c r="V151" s="12">
        <v>79.5</v>
      </c>
      <c r="W151" s="12">
        <v>14.9</v>
      </c>
    </row>
    <row r="152" spans="21:23" ht="18.75" x14ac:dyDescent="0.25">
      <c r="U152" s="12">
        <v>1250</v>
      </c>
      <c r="V152" s="12">
        <v>80</v>
      </c>
      <c r="W152" s="12">
        <v>15</v>
      </c>
    </row>
    <row r="153" spans="21:23" ht="18.75" x14ac:dyDescent="0.25">
      <c r="U153" s="12">
        <v>1255</v>
      </c>
      <c r="V153" s="12">
        <v>80.5</v>
      </c>
      <c r="W153" s="12">
        <v>15.1</v>
      </c>
    </row>
    <row r="154" spans="21:23" ht="18.75" x14ac:dyDescent="0.25">
      <c r="U154" s="12">
        <v>1260</v>
      </c>
      <c r="V154" s="12">
        <v>81</v>
      </c>
      <c r="W154" s="12">
        <v>15.2</v>
      </c>
    </row>
    <row r="155" spans="21:23" ht="18.75" x14ac:dyDescent="0.25">
      <c r="U155" s="12">
        <v>1265</v>
      </c>
      <c r="V155" s="12">
        <v>81.5</v>
      </c>
      <c r="W155" s="12">
        <v>15.3</v>
      </c>
    </row>
    <row r="156" spans="21:23" ht="18.75" x14ac:dyDescent="0.25">
      <c r="U156" s="12">
        <v>1270</v>
      </c>
      <c r="V156" s="12">
        <v>82</v>
      </c>
      <c r="W156" s="12">
        <v>15.4</v>
      </c>
    </row>
    <row r="157" spans="21:23" ht="18.75" x14ac:dyDescent="0.25">
      <c r="U157" s="12">
        <v>1275</v>
      </c>
      <c r="V157" s="12">
        <v>82.5</v>
      </c>
      <c r="W157" s="12">
        <v>15.5</v>
      </c>
    </row>
    <row r="158" spans="21:23" ht="18.75" x14ac:dyDescent="0.25">
      <c r="U158" s="12">
        <v>1280</v>
      </c>
      <c r="V158" s="12">
        <v>83</v>
      </c>
      <c r="W158" s="12">
        <v>15.6</v>
      </c>
    </row>
    <row r="159" spans="21:23" ht="18.75" x14ac:dyDescent="0.25">
      <c r="U159" s="12">
        <v>1285</v>
      </c>
      <c r="V159" s="12">
        <v>83.5</v>
      </c>
      <c r="W159" s="12">
        <v>15.7</v>
      </c>
    </row>
    <row r="160" spans="21:23" ht="18.75" x14ac:dyDescent="0.25">
      <c r="U160" s="12">
        <v>1290</v>
      </c>
      <c r="V160" s="12">
        <v>84</v>
      </c>
      <c r="W160" s="12">
        <v>15.8</v>
      </c>
    </row>
    <row r="161" spans="21:23" ht="18.75" x14ac:dyDescent="0.25">
      <c r="U161" s="12">
        <v>1295</v>
      </c>
      <c r="V161" s="12">
        <v>84.5</v>
      </c>
      <c r="W161" s="12">
        <v>15.9</v>
      </c>
    </row>
    <row r="162" spans="21:23" ht="18.75" x14ac:dyDescent="0.25">
      <c r="U162" s="12">
        <v>1300</v>
      </c>
      <c r="V162" s="12">
        <v>85</v>
      </c>
      <c r="W162" s="12">
        <v>16</v>
      </c>
    </row>
    <row r="163" spans="21:23" ht="18.75" x14ac:dyDescent="0.25">
      <c r="U163" s="12">
        <v>1305</v>
      </c>
      <c r="V163" s="12">
        <v>85.5</v>
      </c>
      <c r="W163" s="12">
        <v>16.100000000000001</v>
      </c>
    </row>
    <row r="164" spans="21:23" ht="18.75" x14ac:dyDescent="0.25">
      <c r="U164" s="12">
        <v>1310</v>
      </c>
      <c r="V164" s="12">
        <v>86</v>
      </c>
      <c r="W164" s="12">
        <v>16.2</v>
      </c>
    </row>
    <row r="165" spans="21:23" ht="18.75" x14ac:dyDescent="0.25">
      <c r="U165" s="12">
        <v>1315</v>
      </c>
      <c r="V165" s="12">
        <v>86.5</v>
      </c>
      <c r="W165" s="12">
        <v>16.3</v>
      </c>
    </row>
    <row r="166" spans="21:23" ht="18.75" x14ac:dyDescent="0.25">
      <c r="U166" s="12">
        <v>1320</v>
      </c>
      <c r="V166" s="12">
        <v>87</v>
      </c>
      <c r="W166" s="12">
        <v>16.399999999999999</v>
      </c>
    </row>
    <row r="167" spans="21:23" ht="18.75" x14ac:dyDescent="0.25">
      <c r="U167" s="12">
        <v>1325</v>
      </c>
      <c r="V167" s="12">
        <v>87.5</v>
      </c>
      <c r="W167" s="12">
        <v>16.5</v>
      </c>
    </row>
    <row r="168" spans="21:23" ht="18.75" x14ac:dyDescent="0.25">
      <c r="U168" s="12">
        <v>1330</v>
      </c>
      <c r="V168" s="12">
        <v>88</v>
      </c>
      <c r="W168" s="12">
        <v>16.600000000000001</v>
      </c>
    </row>
    <row r="169" spans="21:23" ht="18.75" x14ac:dyDescent="0.25">
      <c r="U169" s="12">
        <v>1335</v>
      </c>
      <c r="V169" s="12">
        <v>88.5</v>
      </c>
      <c r="W169" s="12">
        <v>16.7</v>
      </c>
    </row>
    <row r="170" spans="21:23" ht="18.75" x14ac:dyDescent="0.25">
      <c r="U170" s="12">
        <v>1340</v>
      </c>
      <c r="V170" s="12">
        <v>89</v>
      </c>
      <c r="W170" s="12">
        <v>16.8</v>
      </c>
    </row>
    <row r="171" spans="21:23" ht="18.75" x14ac:dyDescent="0.25">
      <c r="U171" s="12">
        <v>1345</v>
      </c>
      <c r="V171" s="12">
        <v>89.5</v>
      </c>
      <c r="W171" s="12">
        <v>16.899999999999999</v>
      </c>
    </row>
    <row r="172" spans="21:23" ht="18.75" x14ac:dyDescent="0.25">
      <c r="U172" s="12">
        <v>1350</v>
      </c>
      <c r="V172" s="12">
        <v>90</v>
      </c>
      <c r="W172" s="12">
        <v>17</v>
      </c>
    </row>
    <row r="173" spans="21:23" ht="18.75" x14ac:dyDescent="0.25">
      <c r="U173" s="12">
        <v>1355</v>
      </c>
      <c r="V173" s="12">
        <v>90.5</v>
      </c>
      <c r="W173" s="12">
        <v>17.100000000000001</v>
      </c>
    </row>
    <row r="174" spans="21:23" ht="18.75" x14ac:dyDescent="0.25">
      <c r="U174" s="12">
        <v>1360</v>
      </c>
      <c r="V174" s="12">
        <v>91</v>
      </c>
      <c r="W174" s="12">
        <v>17.2</v>
      </c>
    </row>
    <row r="175" spans="21:23" ht="18.75" x14ac:dyDescent="0.25">
      <c r="U175" s="12">
        <v>1365</v>
      </c>
      <c r="V175" s="12">
        <v>91.5</v>
      </c>
      <c r="W175" s="12">
        <v>17.3</v>
      </c>
    </row>
    <row r="176" spans="21:23" ht="18.75" x14ac:dyDescent="0.25">
      <c r="U176" s="12">
        <v>1370</v>
      </c>
      <c r="V176" s="12">
        <v>92</v>
      </c>
      <c r="W176" s="12">
        <v>17.399999999999999</v>
      </c>
    </row>
    <row r="177" spans="21:23" ht="18.75" x14ac:dyDescent="0.25">
      <c r="U177" s="12">
        <v>1375</v>
      </c>
      <c r="V177" s="12">
        <v>92.5</v>
      </c>
      <c r="W177" s="12">
        <v>17.5</v>
      </c>
    </row>
    <row r="178" spans="21:23" ht="18.75" x14ac:dyDescent="0.25">
      <c r="U178" s="12">
        <v>1380</v>
      </c>
      <c r="V178" s="12">
        <v>93</v>
      </c>
      <c r="W178" s="12">
        <v>17.600000000000001</v>
      </c>
    </row>
    <row r="179" spans="21:23" ht="18.75" x14ac:dyDescent="0.25">
      <c r="U179" s="12">
        <v>1385</v>
      </c>
      <c r="V179" s="12">
        <v>93.5</v>
      </c>
      <c r="W179" s="12">
        <v>17.7</v>
      </c>
    </row>
    <row r="180" spans="21:23" ht="18.75" x14ac:dyDescent="0.25">
      <c r="U180" s="12">
        <v>1390</v>
      </c>
      <c r="V180" s="12">
        <v>94</v>
      </c>
      <c r="W180" s="12">
        <v>17.8</v>
      </c>
    </row>
    <row r="181" spans="21:23" ht="18.75" x14ac:dyDescent="0.25">
      <c r="U181" s="12">
        <v>1395</v>
      </c>
      <c r="V181" s="12">
        <v>94.5</v>
      </c>
      <c r="W181" s="12">
        <v>17.899999999999999</v>
      </c>
    </row>
    <row r="182" spans="21:23" ht="18.75" x14ac:dyDescent="0.25">
      <c r="U182" s="12">
        <v>1400</v>
      </c>
      <c r="V182" s="12">
        <v>95</v>
      </c>
      <c r="W182" s="12">
        <v>18</v>
      </c>
    </row>
    <row r="183" spans="21:23" ht="18.75" x14ac:dyDescent="0.25">
      <c r="U183" s="12">
        <v>1405</v>
      </c>
      <c r="V183" s="12">
        <v>95.5</v>
      </c>
      <c r="W183" s="12">
        <v>18.100000000000001</v>
      </c>
    </row>
    <row r="184" spans="21:23" ht="18.75" x14ac:dyDescent="0.25">
      <c r="U184" s="12">
        <v>1410</v>
      </c>
      <c r="V184" s="12">
        <v>96</v>
      </c>
      <c r="W184" s="12">
        <v>18.2</v>
      </c>
    </row>
    <row r="185" spans="21:23" ht="18.75" x14ac:dyDescent="0.25">
      <c r="U185" s="12">
        <v>1415</v>
      </c>
      <c r="V185" s="12">
        <v>96.5</v>
      </c>
      <c r="W185" s="12">
        <v>18.3</v>
      </c>
    </row>
    <row r="186" spans="21:23" ht="18.75" x14ac:dyDescent="0.25">
      <c r="U186" s="12">
        <v>1420</v>
      </c>
      <c r="V186" s="12">
        <v>97</v>
      </c>
      <c r="W186" s="12">
        <v>18.399999999999999</v>
      </c>
    </row>
    <row r="187" spans="21:23" ht="18.75" x14ac:dyDescent="0.25">
      <c r="U187" s="12">
        <v>1425</v>
      </c>
      <c r="V187" s="12">
        <v>97.5</v>
      </c>
      <c r="W187" s="12">
        <v>18.5</v>
      </c>
    </row>
    <row r="188" spans="21:23" ht="18.75" x14ac:dyDescent="0.25">
      <c r="U188" s="12">
        <v>1430</v>
      </c>
      <c r="V188" s="12">
        <v>98</v>
      </c>
      <c r="W188" s="12">
        <v>18.600000000000001</v>
      </c>
    </row>
    <row r="189" spans="21:23" ht="18.75" x14ac:dyDescent="0.25">
      <c r="U189" s="12">
        <v>1435</v>
      </c>
      <c r="V189" s="12">
        <v>98.5</v>
      </c>
      <c r="W189" s="12">
        <v>18.7</v>
      </c>
    </row>
    <row r="190" spans="21:23" ht="18.75" x14ac:dyDescent="0.25">
      <c r="U190" s="12">
        <v>1440</v>
      </c>
      <c r="V190" s="12">
        <v>99</v>
      </c>
      <c r="W190" s="12">
        <v>18.8</v>
      </c>
    </row>
    <row r="191" spans="21:23" ht="18.75" x14ac:dyDescent="0.25">
      <c r="U191" s="12">
        <v>1445</v>
      </c>
      <c r="V191" s="12">
        <v>99.5</v>
      </c>
      <c r="W191" s="12">
        <v>18.899999999999999</v>
      </c>
    </row>
    <row r="192" spans="21:23" ht="18.75" x14ac:dyDescent="0.25">
      <c r="U192" s="12">
        <v>1450</v>
      </c>
      <c r="V192" s="12">
        <v>100</v>
      </c>
      <c r="W192" s="12">
        <v>19</v>
      </c>
    </row>
    <row r="193" spans="21:23" ht="18.75" x14ac:dyDescent="0.25">
      <c r="U193" s="12">
        <v>1455</v>
      </c>
      <c r="V193" s="12">
        <v>100.5</v>
      </c>
      <c r="W193" s="12">
        <v>19.100000000000001</v>
      </c>
    </row>
    <row r="194" spans="21:23" ht="18.75" x14ac:dyDescent="0.25">
      <c r="U194" s="12">
        <v>1460</v>
      </c>
      <c r="V194" s="12">
        <v>101</v>
      </c>
      <c r="W194" s="12">
        <v>19.2</v>
      </c>
    </row>
    <row r="195" spans="21:23" ht="18.75" x14ac:dyDescent="0.25">
      <c r="U195" s="12">
        <v>1465</v>
      </c>
      <c r="V195" s="12">
        <v>101.5</v>
      </c>
      <c r="W195" s="12">
        <v>19.3</v>
      </c>
    </row>
    <row r="196" spans="21:23" ht="18.75" x14ac:dyDescent="0.25">
      <c r="U196" s="12">
        <v>1470</v>
      </c>
      <c r="V196" s="12">
        <v>102</v>
      </c>
      <c r="W196" s="12">
        <v>19.399999999999999</v>
      </c>
    </row>
    <row r="197" spans="21:23" ht="18.75" x14ac:dyDescent="0.25">
      <c r="U197" s="12">
        <v>1475</v>
      </c>
      <c r="V197" s="12">
        <v>102.5</v>
      </c>
      <c r="W197" s="12">
        <v>19.5</v>
      </c>
    </row>
    <row r="198" spans="21:23" ht="18.75" x14ac:dyDescent="0.25">
      <c r="U198" s="12">
        <v>1480</v>
      </c>
      <c r="V198" s="12">
        <v>103</v>
      </c>
      <c r="W198" s="12">
        <v>19.600000000000001</v>
      </c>
    </row>
    <row r="199" spans="21:23" ht="18.75" x14ac:dyDescent="0.25">
      <c r="U199" s="12">
        <v>1485</v>
      </c>
      <c r="V199" s="12">
        <v>103.5</v>
      </c>
      <c r="W199" s="12">
        <v>19.7</v>
      </c>
    </row>
    <row r="200" spans="21:23" ht="18.75" x14ac:dyDescent="0.25">
      <c r="U200" s="12">
        <v>1490</v>
      </c>
      <c r="V200" s="12">
        <v>104</v>
      </c>
      <c r="W200" s="12">
        <v>19.8</v>
      </c>
    </row>
    <row r="201" spans="21:23" ht="18.75" x14ac:dyDescent="0.25">
      <c r="U201" s="12">
        <v>1495</v>
      </c>
      <c r="V201" s="12">
        <v>104.5</v>
      </c>
      <c r="W201" s="12">
        <v>19.899999999999999</v>
      </c>
    </row>
    <row r="202" spans="21:23" ht="18.75" x14ac:dyDescent="0.25">
      <c r="U202" s="12">
        <v>1500</v>
      </c>
      <c r="V202" s="12">
        <v>105</v>
      </c>
      <c r="W202" s="12">
        <v>20</v>
      </c>
    </row>
    <row r="203" spans="21:23" ht="18.75" x14ac:dyDescent="0.25">
      <c r="U203" s="12">
        <v>1505</v>
      </c>
      <c r="V203" s="12">
        <v>105.5</v>
      </c>
      <c r="W203" s="12">
        <v>20.100000000000001</v>
      </c>
    </row>
    <row r="204" spans="21:23" ht="18.75" x14ac:dyDescent="0.25">
      <c r="U204" s="12">
        <v>1510</v>
      </c>
      <c r="V204" s="12">
        <v>106</v>
      </c>
      <c r="W204" s="12">
        <v>20.2</v>
      </c>
    </row>
    <row r="205" spans="21:23" ht="18.75" x14ac:dyDescent="0.25">
      <c r="U205" s="12">
        <v>1515</v>
      </c>
      <c r="V205" s="12">
        <v>106.5</v>
      </c>
      <c r="W205" s="12">
        <v>20.3</v>
      </c>
    </row>
    <row r="206" spans="21:23" ht="18.75" x14ac:dyDescent="0.25">
      <c r="U206" s="12">
        <v>1520</v>
      </c>
      <c r="V206" s="12">
        <v>107</v>
      </c>
      <c r="W206" s="12">
        <v>20.399999999999999</v>
      </c>
    </row>
    <row r="207" spans="21:23" ht="18.75" x14ac:dyDescent="0.25">
      <c r="U207" s="12">
        <v>1525</v>
      </c>
      <c r="V207" s="12">
        <v>107.5</v>
      </c>
      <c r="W207" s="12">
        <v>20.5</v>
      </c>
    </row>
    <row r="208" spans="21:23" ht="18.75" x14ac:dyDescent="0.25">
      <c r="U208" s="12">
        <v>1530</v>
      </c>
      <c r="V208" s="12">
        <v>108</v>
      </c>
      <c r="W208" s="12">
        <v>20.6</v>
      </c>
    </row>
    <row r="209" spans="21:23" ht="18.75" x14ac:dyDescent="0.25">
      <c r="U209" s="12">
        <v>1535</v>
      </c>
      <c r="V209" s="12">
        <v>108.5</v>
      </c>
      <c r="W209" s="12">
        <v>20.7</v>
      </c>
    </row>
    <row r="210" spans="21:23" ht="18.75" x14ac:dyDescent="0.25">
      <c r="U210" s="12">
        <v>1540</v>
      </c>
      <c r="V210" s="12">
        <v>109</v>
      </c>
      <c r="W210" s="12">
        <v>20.8</v>
      </c>
    </row>
    <row r="211" spans="21:23" ht="18.75" x14ac:dyDescent="0.25">
      <c r="U211" s="12">
        <v>1545</v>
      </c>
      <c r="V211" s="12">
        <v>109.5</v>
      </c>
      <c r="W211" s="12">
        <v>20.9</v>
      </c>
    </row>
    <row r="212" spans="21:23" ht="18.75" x14ac:dyDescent="0.25">
      <c r="U212" s="12">
        <v>1550</v>
      </c>
      <c r="V212" s="12">
        <v>110</v>
      </c>
      <c r="W212" s="12">
        <v>21</v>
      </c>
    </row>
    <row r="213" spans="21:23" ht="18.75" x14ac:dyDescent="0.25">
      <c r="U213" s="12">
        <v>1555</v>
      </c>
      <c r="V213" s="12">
        <v>110.5</v>
      </c>
      <c r="W213" s="12">
        <v>21.1</v>
      </c>
    </row>
    <row r="214" spans="21:23" ht="18.75" x14ac:dyDescent="0.25">
      <c r="U214" s="12">
        <v>1560</v>
      </c>
      <c r="V214" s="12">
        <v>111</v>
      </c>
      <c r="W214" s="12">
        <v>21.2</v>
      </c>
    </row>
    <row r="215" spans="21:23" ht="18.75" x14ac:dyDescent="0.25">
      <c r="U215" s="12">
        <v>1565</v>
      </c>
      <c r="V215" s="12">
        <v>111.5</v>
      </c>
      <c r="W215" s="12">
        <v>21.3</v>
      </c>
    </row>
    <row r="216" spans="21:23" ht="18.75" x14ac:dyDescent="0.25">
      <c r="U216" s="12">
        <v>1570</v>
      </c>
      <c r="V216" s="12">
        <v>112</v>
      </c>
      <c r="W216" s="12">
        <v>21.4</v>
      </c>
    </row>
    <row r="217" spans="21:23" ht="18.75" x14ac:dyDescent="0.25">
      <c r="U217" s="12">
        <v>1575</v>
      </c>
      <c r="V217" s="12">
        <v>112.5</v>
      </c>
      <c r="W217" s="12">
        <v>21.5</v>
      </c>
    </row>
    <row r="218" spans="21:23" ht="18.75" x14ac:dyDescent="0.25">
      <c r="U218" s="12">
        <v>1580</v>
      </c>
      <c r="V218" s="12">
        <v>113</v>
      </c>
      <c r="W218" s="12">
        <v>21.6</v>
      </c>
    </row>
    <row r="219" spans="21:23" ht="18.75" x14ac:dyDescent="0.25">
      <c r="U219" s="12">
        <v>1585</v>
      </c>
      <c r="V219" s="12">
        <v>113.5</v>
      </c>
      <c r="W219" s="12">
        <v>21.7</v>
      </c>
    </row>
    <row r="220" spans="21:23" ht="18.75" x14ac:dyDescent="0.25">
      <c r="U220" s="12">
        <v>1590</v>
      </c>
      <c r="V220" s="12">
        <v>114</v>
      </c>
      <c r="W220" s="12">
        <v>21.8</v>
      </c>
    </row>
    <row r="221" spans="21:23" ht="18.75" x14ac:dyDescent="0.25">
      <c r="U221" s="12">
        <v>1595</v>
      </c>
      <c r="V221" s="12">
        <v>114.5</v>
      </c>
      <c r="W221" s="12">
        <v>21.9</v>
      </c>
    </row>
    <row r="222" spans="21:23" ht="18.75" x14ac:dyDescent="0.25">
      <c r="U222" s="12">
        <v>1600</v>
      </c>
      <c r="V222" s="12">
        <v>115</v>
      </c>
      <c r="W222" s="12">
        <v>22</v>
      </c>
    </row>
    <row r="223" spans="21:23" ht="18.75" x14ac:dyDescent="0.25">
      <c r="U223" s="12">
        <v>1605</v>
      </c>
      <c r="V223" s="12">
        <v>115.5</v>
      </c>
      <c r="W223" s="12">
        <v>22.1</v>
      </c>
    </row>
    <row r="224" spans="21:23" ht="18.75" x14ac:dyDescent="0.25">
      <c r="U224" s="12">
        <v>1610</v>
      </c>
      <c r="V224" s="12">
        <v>116</v>
      </c>
      <c r="W224" s="12">
        <v>22.2</v>
      </c>
    </row>
    <row r="225" spans="21:23" ht="18.75" x14ac:dyDescent="0.25">
      <c r="U225" s="12">
        <v>1615</v>
      </c>
      <c r="V225" s="12">
        <v>116.5</v>
      </c>
      <c r="W225" s="12">
        <v>22.3</v>
      </c>
    </row>
    <row r="226" spans="21:23" ht="18.75" x14ac:dyDescent="0.25">
      <c r="U226" s="12">
        <v>1620</v>
      </c>
      <c r="V226" s="12">
        <v>117</v>
      </c>
      <c r="W226" s="12">
        <v>22.4</v>
      </c>
    </row>
    <row r="227" spans="21:23" ht="18.75" x14ac:dyDescent="0.25">
      <c r="U227" s="12">
        <v>1625</v>
      </c>
      <c r="V227" s="12">
        <v>117.5</v>
      </c>
      <c r="W227" s="12">
        <v>22.5</v>
      </c>
    </row>
    <row r="228" spans="21:23" ht="18.75" x14ac:dyDescent="0.25">
      <c r="U228" s="12">
        <v>1630</v>
      </c>
      <c r="V228" s="12">
        <v>118</v>
      </c>
      <c r="W228" s="12">
        <v>22.6</v>
      </c>
    </row>
    <row r="229" spans="21:23" ht="18.75" x14ac:dyDescent="0.25">
      <c r="U229" s="12">
        <v>1635</v>
      </c>
      <c r="V229" s="12">
        <v>118.5</v>
      </c>
      <c r="W229" s="12">
        <v>22.7</v>
      </c>
    </row>
    <row r="230" spans="21:23" ht="18.75" x14ac:dyDescent="0.25">
      <c r="U230" s="12">
        <v>1640</v>
      </c>
      <c r="V230" s="12">
        <v>119</v>
      </c>
      <c r="W230" s="12">
        <v>22.8</v>
      </c>
    </row>
    <row r="231" spans="21:23" ht="18.75" x14ac:dyDescent="0.25">
      <c r="U231" s="12">
        <v>1645</v>
      </c>
      <c r="V231" s="12">
        <v>119.5</v>
      </c>
      <c r="W231" s="12">
        <v>22.9</v>
      </c>
    </row>
    <row r="232" spans="21:23" ht="18.75" x14ac:dyDescent="0.25">
      <c r="U232" s="12">
        <v>1650</v>
      </c>
      <c r="V232" s="12">
        <v>120</v>
      </c>
      <c r="W232" s="12">
        <v>23</v>
      </c>
    </row>
    <row r="233" spans="21:23" ht="18.75" x14ac:dyDescent="0.25">
      <c r="U233" s="12">
        <v>1655</v>
      </c>
      <c r="V233" s="12">
        <v>120.5</v>
      </c>
      <c r="W233" s="12">
        <v>23.1</v>
      </c>
    </row>
    <row r="234" spans="21:23" ht="18.75" x14ac:dyDescent="0.25">
      <c r="U234" s="12">
        <v>1660</v>
      </c>
      <c r="V234" s="12">
        <v>121</v>
      </c>
      <c r="W234" s="12">
        <v>23.2</v>
      </c>
    </row>
    <row r="235" spans="21:23" ht="18.75" x14ac:dyDescent="0.25">
      <c r="U235" s="12">
        <v>1665</v>
      </c>
      <c r="V235" s="12">
        <v>121.5</v>
      </c>
      <c r="W235" s="12">
        <v>23.3</v>
      </c>
    </row>
    <row r="236" spans="21:23" ht="18.75" x14ac:dyDescent="0.25">
      <c r="U236" s="12">
        <v>1670</v>
      </c>
      <c r="V236" s="12">
        <v>122</v>
      </c>
      <c r="W236" s="12">
        <v>23.4</v>
      </c>
    </row>
    <row r="237" spans="21:23" ht="18.75" x14ac:dyDescent="0.25">
      <c r="U237" s="12">
        <v>1675</v>
      </c>
      <c r="V237" s="12">
        <v>122.5</v>
      </c>
      <c r="W237" s="12">
        <v>23.5</v>
      </c>
    </row>
    <row r="238" spans="21:23" ht="18.75" x14ac:dyDescent="0.25">
      <c r="U238" s="12">
        <v>1680</v>
      </c>
      <c r="V238" s="12">
        <v>123</v>
      </c>
      <c r="W238" s="12">
        <v>23.6</v>
      </c>
    </row>
    <row r="239" spans="21:23" ht="18.75" x14ac:dyDescent="0.25">
      <c r="U239" s="12">
        <v>1685</v>
      </c>
      <c r="V239" s="12">
        <v>123.5</v>
      </c>
      <c r="W239" s="12">
        <v>23.7</v>
      </c>
    </row>
    <row r="240" spans="21:23" ht="18.75" x14ac:dyDescent="0.25">
      <c r="U240" s="12">
        <v>1690</v>
      </c>
      <c r="V240" s="12">
        <v>124</v>
      </c>
      <c r="W240" s="12">
        <v>23.8</v>
      </c>
    </row>
    <row r="241" spans="21:23" ht="18.75" x14ac:dyDescent="0.25">
      <c r="U241" s="12">
        <v>1695</v>
      </c>
      <c r="V241" s="12">
        <v>124.5</v>
      </c>
      <c r="W241" s="12">
        <v>23.9</v>
      </c>
    </row>
    <row r="242" spans="21:23" ht="18.75" x14ac:dyDescent="0.25">
      <c r="U242" s="12">
        <v>1700</v>
      </c>
      <c r="V242" s="12">
        <v>125</v>
      </c>
      <c r="W242" s="12">
        <v>24</v>
      </c>
    </row>
    <row r="243" spans="21:23" ht="18.75" x14ac:dyDescent="0.25">
      <c r="U243" s="12">
        <v>1705</v>
      </c>
      <c r="V243" s="12">
        <v>125.5</v>
      </c>
      <c r="W243" s="12">
        <v>24.1</v>
      </c>
    </row>
    <row r="244" spans="21:23" ht="18.75" x14ac:dyDescent="0.25">
      <c r="U244" s="12">
        <v>1710</v>
      </c>
      <c r="V244" s="12">
        <v>126</v>
      </c>
      <c r="W244" s="12">
        <v>24.2</v>
      </c>
    </row>
    <row r="245" spans="21:23" ht="18.75" x14ac:dyDescent="0.25">
      <c r="U245" s="12">
        <v>1715</v>
      </c>
      <c r="V245" s="12">
        <v>126.5</v>
      </c>
      <c r="W245" s="12">
        <v>24.3</v>
      </c>
    </row>
    <row r="246" spans="21:23" ht="18.75" x14ac:dyDescent="0.25">
      <c r="U246" s="12">
        <v>1720</v>
      </c>
      <c r="V246" s="12">
        <v>127</v>
      </c>
      <c r="W246" s="12">
        <v>24.4</v>
      </c>
    </row>
    <row r="247" spans="21:23" ht="18.75" x14ac:dyDescent="0.25">
      <c r="U247" s="12">
        <v>1725</v>
      </c>
      <c r="V247" s="12">
        <v>127.5</v>
      </c>
      <c r="W247" s="12">
        <v>24.5</v>
      </c>
    </row>
    <row r="248" spans="21:23" ht="18.75" x14ac:dyDescent="0.25">
      <c r="U248" s="12">
        <v>1730</v>
      </c>
      <c r="V248" s="12">
        <v>128</v>
      </c>
      <c r="W248" s="12">
        <v>24.6</v>
      </c>
    </row>
    <row r="249" spans="21:23" ht="18.75" x14ac:dyDescent="0.25">
      <c r="U249" s="12">
        <v>1735</v>
      </c>
      <c r="V249" s="12">
        <v>128.5</v>
      </c>
      <c r="W249" s="12">
        <v>24.7</v>
      </c>
    </row>
    <row r="250" spans="21:23" ht="18.75" x14ac:dyDescent="0.25">
      <c r="U250" s="12">
        <v>1740</v>
      </c>
      <c r="V250" s="12">
        <v>129</v>
      </c>
      <c r="W250" s="12">
        <v>24.8</v>
      </c>
    </row>
    <row r="251" spans="21:23" ht="18.75" x14ac:dyDescent="0.25">
      <c r="U251" s="12">
        <v>1745</v>
      </c>
      <c r="V251" s="12">
        <v>129.5</v>
      </c>
      <c r="W251" s="12">
        <v>24.9</v>
      </c>
    </row>
    <row r="252" spans="21:23" ht="18.75" x14ac:dyDescent="0.25">
      <c r="U252" s="12">
        <v>1750</v>
      </c>
      <c r="V252" s="12">
        <v>130</v>
      </c>
      <c r="W252" s="12">
        <v>25</v>
      </c>
    </row>
    <row r="253" spans="21:23" ht="18.75" x14ac:dyDescent="0.25">
      <c r="U253" s="12">
        <v>1755</v>
      </c>
      <c r="V253" s="12">
        <v>130.5</v>
      </c>
      <c r="W253" s="12">
        <v>25.1</v>
      </c>
    </row>
    <row r="254" spans="21:23" ht="18.75" x14ac:dyDescent="0.25">
      <c r="U254" s="12">
        <v>1760</v>
      </c>
      <c r="V254" s="12">
        <v>131</v>
      </c>
      <c r="W254" s="12">
        <v>25.2</v>
      </c>
    </row>
    <row r="255" spans="21:23" ht="18.75" x14ac:dyDescent="0.25">
      <c r="U255" s="12">
        <v>1765</v>
      </c>
      <c r="V255" s="12">
        <v>131.5</v>
      </c>
      <c r="W255" s="12">
        <v>25.3</v>
      </c>
    </row>
    <row r="256" spans="21:23" ht="18.75" x14ac:dyDescent="0.25">
      <c r="U256" s="12">
        <v>1770</v>
      </c>
      <c r="V256" s="12">
        <v>132</v>
      </c>
      <c r="W256" s="12">
        <v>25.4</v>
      </c>
    </row>
    <row r="257" spans="21:23" ht="18.75" x14ac:dyDescent="0.25">
      <c r="U257" s="12">
        <v>1775</v>
      </c>
      <c r="V257" s="12">
        <v>132.5</v>
      </c>
      <c r="W257" s="12">
        <v>25.5</v>
      </c>
    </row>
    <row r="258" spans="21:23" ht="18.75" x14ac:dyDescent="0.25">
      <c r="U258" s="12">
        <v>1780</v>
      </c>
      <c r="V258" s="12">
        <v>133</v>
      </c>
      <c r="W258" s="12">
        <v>25.6</v>
      </c>
    </row>
    <row r="259" spans="21:23" ht="18.75" x14ac:dyDescent="0.25">
      <c r="U259" s="12">
        <v>1785</v>
      </c>
      <c r="V259" s="12">
        <v>133.5</v>
      </c>
      <c r="W259" s="12">
        <v>25.7</v>
      </c>
    </row>
    <row r="260" spans="21:23" ht="18.75" x14ac:dyDescent="0.25">
      <c r="U260" s="12">
        <v>1790</v>
      </c>
      <c r="V260" s="12">
        <v>134</v>
      </c>
      <c r="W260" s="12">
        <v>25.8</v>
      </c>
    </row>
    <row r="261" spans="21:23" ht="18.75" x14ac:dyDescent="0.25">
      <c r="U261" s="12">
        <v>1795</v>
      </c>
      <c r="V261" s="12">
        <v>134.5</v>
      </c>
      <c r="W261" s="12">
        <v>25.9</v>
      </c>
    </row>
    <row r="262" spans="21:23" ht="18.75" x14ac:dyDescent="0.25">
      <c r="U262" s="12">
        <v>1800</v>
      </c>
      <c r="V262" s="12">
        <v>135</v>
      </c>
      <c r="W262" s="12">
        <v>26</v>
      </c>
    </row>
    <row r="263" spans="21:23" ht="18.75" x14ac:dyDescent="0.25">
      <c r="U263" s="12">
        <v>1805</v>
      </c>
      <c r="V263" s="12">
        <v>135.5</v>
      </c>
      <c r="W263" s="12">
        <v>26.1</v>
      </c>
    </row>
    <row r="264" spans="21:23" ht="18.75" x14ac:dyDescent="0.25">
      <c r="U264" s="12">
        <v>1810</v>
      </c>
      <c r="V264" s="12">
        <v>136</v>
      </c>
      <c r="W264" s="12">
        <v>26.2</v>
      </c>
    </row>
    <row r="265" spans="21:23" ht="18.75" x14ac:dyDescent="0.25">
      <c r="U265" s="12">
        <v>1815</v>
      </c>
      <c r="V265" s="12">
        <v>136.5</v>
      </c>
      <c r="W265" s="12">
        <v>26.3</v>
      </c>
    </row>
    <row r="266" spans="21:23" ht="18.75" x14ac:dyDescent="0.25">
      <c r="U266" s="12">
        <v>1820</v>
      </c>
      <c r="V266" s="12">
        <v>137</v>
      </c>
      <c r="W266" s="12">
        <v>26.4</v>
      </c>
    </row>
    <row r="267" spans="21:23" ht="18.75" x14ac:dyDescent="0.25">
      <c r="U267" s="12">
        <v>1825</v>
      </c>
      <c r="V267" s="12">
        <v>137.5</v>
      </c>
      <c r="W267" s="12">
        <v>26.5</v>
      </c>
    </row>
    <row r="268" spans="21:23" ht="18.75" x14ac:dyDescent="0.25">
      <c r="U268" s="12">
        <v>1830</v>
      </c>
      <c r="V268" s="12">
        <v>138</v>
      </c>
      <c r="W268" s="12">
        <v>26.6</v>
      </c>
    </row>
    <row r="269" spans="21:23" ht="18.75" x14ac:dyDescent="0.25">
      <c r="U269" s="12">
        <v>1835</v>
      </c>
      <c r="V269" s="12">
        <v>138.5</v>
      </c>
      <c r="W269" s="12">
        <v>26.7</v>
      </c>
    </row>
    <row r="270" spans="21:23" ht="18.75" x14ac:dyDescent="0.25">
      <c r="U270" s="12">
        <v>1840</v>
      </c>
      <c r="V270" s="12">
        <v>139</v>
      </c>
      <c r="W270" s="12">
        <v>26.8</v>
      </c>
    </row>
    <row r="271" spans="21:23" ht="18.75" x14ac:dyDescent="0.25">
      <c r="U271" s="12">
        <v>1845</v>
      </c>
      <c r="V271" s="12">
        <v>139.5</v>
      </c>
      <c r="W271" s="12">
        <v>26.9</v>
      </c>
    </row>
    <row r="272" spans="21:23" ht="18.75" x14ac:dyDescent="0.25">
      <c r="U272" s="12">
        <v>1850</v>
      </c>
      <c r="V272" s="12">
        <v>140</v>
      </c>
      <c r="W272" s="12">
        <v>27</v>
      </c>
    </row>
    <row r="273" spans="21:23" ht="18.75" x14ac:dyDescent="0.25">
      <c r="U273" s="12">
        <v>1855</v>
      </c>
      <c r="V273" s="12">
        <v>140.5</v>
      </c>
      <c r="W273" s="12">
        <v>27.1</v>
      </c>
    </row>
    <row r="274" spans="21:23" ht="18.75" x14ac:dyDescent="0.25">
      <c r="U274" s="12">
        <v>1860</v>
      </c>
      <c r="V274" s="12">
        <v>141</v>
      </c>
      <c r="W274" s="12">
        <v>27.2</v>
      </c>
    </row>
    <row r="275" spans="21:23" ht="18.75" x14ac:dyDescent="0.25">
      <c r="U275" s="12">
        <v>1865</v>
      </c>
      <c r="V275" s="12">
        <v>141.5</v>
      </c>
      <c r="W275" s="12">
        <v>27.3</v>
      </c>
    </row>
    <row r="276" spans="21:23" ht="18.75" x14ac:dyDescent="0.25">
      <c r="U276" s="12">
        <v>1870</v>
      </c>
      <c r="V276" s="12">
        <v>142</v>
      </c>
      <c r="W276" s="12">
        <v>27.4</v>
      </c>
    </row>
    <row r="277" spans="21:23" ht="18.75" x14ac:dyDescent="0.25">
      <c r="U277" s="12">
        <v>1875</v>
      </c>
      <c r="V277" s="12">
        <v>142.5</v>
      </c>
      <c r="W277" s="12">
        <v>27.5</v>
      </c>
    </row>
    <row r="278" spans="21:23" ht="18.75" x14ac:dyDescent="0.25">
      <c r="U278" s="12">
        <v>1880</v>
      </c>
      <c r="V278" s="12">
        <v>143</v>
      </c>
      <c r="W278" s="12">
        <v>27.6</v>
      </c>
    </row>
    <row r="279" spans="21:23" ht="18.75" x14ac:dyDescent="0.25">
      <c r="U279" s="12">
        <v>1885</v>
      </c>
      <c r="V279" s="12">
        <v>143.5</v>
      </c>
      <c r="W279" s="12">
        <v>27.7</v>
      </c>
    </row>
    <row r="280" spans="21:23" ht="18.75" x14ac:dyDescent="0.25">
      <c r="U280" s="12">
        <v>1890</v>
      </c>
      <c r="V280" s="12">
        <v>144</v>
      </c>
      <c r="W280" s="12">
        <v>27.8</v>
      </c>
    </row>
    <row r="281" spans="21:23" ht="18.75" x14ac:dyDescent="0.25">
      <c r="U281" s="12">
        <v>1895</v>
      </c>
      <c r="V281" s="12">
        <v>144.5</v>
      </c>
      <c r="W281" s="12">
        <v>27.9</v>
      </c>
    </row>
    <row r="282" spans="21:23" ht="18.75" x14ac:dyDescent="0.25">
      <c r="U282" s="12">
        <v>1900</v>
      </c>
      <c r="V282" s="12">
        <v>145</v>
      </c>
      <c r="W282" s="12">
        <v>28</v>
      </c>
    </row>
    <row r="283" spans="21:23" ht="18.75" x14ac:dyDescent="0.25">
      <c r="U283" s="12">
        <v>1905</v>
      </c>
      <c r="V283" s="12">
        <v>145.5</v>
      </c>
      <c r="W283" s="12">
        <v>28.1</v>
      </c>
    </row>
    <row r="284" spans="21:23" ht="18.75" x14ac:dyDescent="0.25">
      <c r="U284" s="12">
        <v>1910</v>
      </c>
      <c r="V284" s="12">
        <v>146</v>
      </c>
      <c r="W284" s="12">
        <v>28.2</v>
      </c>
    </row>
    <row r="285" spans="21:23" ht="18.75" x14ac:dyDescent="0.25">
      <c r="U285" s="12">
        <v>1915</v>
      </c>
      <c r="V285" s="12">
        <v>146.5</v>
      </c>
      <c r="W285" s="12">
        <v>28.3</v>
      </c>
    </row>
    <row r="286" spans="21:23" ht="18.75" x14ac:dyDescent="0.25">
      <c r="U286" s="12">
        <v>1920</v>
      </c>
      <c r="V286" s="12">
        <v>147</v>
      </c>
      <c r="W286" s="12">
        <v>28.4</v>
      </c>
    </row>
    <row r="287" spans="21:23" ht="18.75" x14ac:dyDescent="0.25">
      <c r="U287" s="12">
        <v>1925</v>
      </c>
      <c r="V287" s="12">
        <v>147.5</v>
      </c>
      <c r="W287" s="12">
        <v>28.5</v>
      </c>
    </row>
    <row r="288" spans="21:23" ht="18.75" x14ac:dyDescent="0.25">
      <c r="U288" s="12">
        <v>1930</v>
      </c>
      <c r="V288" s="12">
        <v>148</v>
      </c>
      <c r="W288" s="12">
        <v>28.6</v>
      </c>
    </row>
    <row r="289" spans="21:23" ht="18.75" x14ac:dyDescent="0.25">
      <c r="U289" s="12">
        <v>1935</v>
      </c>
      <c r="V289" s="12">
        <v>148.5</v>
      </c>
      <c r="W289" s="12">
        <v>28.7</v>
      </c>
    </row>
    <row r="290" spans="21:23" ht="18.75" x14ac:dyDescent="0.25">
      <c r="U290" s="12">
        <v>1940</v>
      </c>
      <c r="V290" s="12">
        <v>149</v>
      </c>
      <c r="W290" s="12">
        <v>28.8</v>
      </c>
    </row>
    <row r="291" spans="21:23" ht="18.75" x14ac:dyDescent="0.25">
      <c r="U291" s="12">
        <v>1945</v>
      </c>
      <c r="V291" s="12">
        <v>149.5</v>
      </c>
      <c r="W291" s="12">
        <v>28.9</v>
      </c>
    </row>
    <row r="292" spans="21:23" ht="18.75" x14ac:dyDescent="0.25">
      <c r="U292" s="12">
        <v>1950</v>
      </c>
      <c r="V292" s="12">
        <v>150</v>
      </c>
      <c r="W292" s="12">
        <v>29</v>
      </c>
    </row>
    <row r="293" spans="21:23" ht="18.75" x14ac:dyDescent="0.25">
      <c r="U293" s="12">
        <v>1955</v>
      </c>
      <c r="V293" s="12">
        <v>150.5</v>
      </c>
      <c r="W293" s="12">
        <v>29.1</v>
      </c>
    </row>
    <row r="294" spans="21:23" ht="18.75" x14ac:dyDescent="0.25">
      <c r="U294" s="12">
        <v>1960</v>
      </c>
      <c r="V294" s="12">
        <v>151</v>
      </c>
      <c r="W294" s="12">
        <v>29.2</v>
      </c>
    </row>
    <row r="295" spans="21:23" ht="18.75" x14ac:dyDescent="0.25">
      <c r="U295" s="12">
        <v>1965</v>
      </c>
      <c r="V295" s="12">
        <v>151.5</v>
      </c>
      <c r="W295" s="12">
        <v>29.3</v>
      </c>
    </row>
    <row r="296" spans="21:23" ht="18.75" x14ac:dyDescent="0.25">
      <c r="U296" s="12">
        <v>1970</v>
      </c>
      <c r="V296" s="12">
        <v>152</v>
      </c>
      <c r="W296" s="12">
        <v>29.4</v>
      </c>
    </row>
    <row r="297" spans="21:23" ht="18.75" x14ac:dyDescent="0.25">
      <c r="U297" s="12">
        <v>1975</v>
      </c>
      <c r="V297" s="12">
        <v>152.5</v>
      </c>
      <c r="W297" s="12">
        <v>29.5</v>
      </c>
    </row>
    <row r="298" spans="21:23" ht="18.75" x14ac:dyDescent="0.25">
      <c r="U298" s="12">
        <v>1980</v>
      </c>
      <c r="V298" s="12">
        <v>153</v>
      </c>
      <c r="W298" s="12">
        <v>29.6</v>
      </c>
    </row>
    <row r="299" spans="21:23" ht="18.75" x14ac:dyDescent="0.25">
      <c r="U299" s="12">
        <v>1985</v>
      </c>
      <c r="V299" s="12">
        <v>153.5</v>
      </c>
      <c r="W299" s="12">
        <v>29.7</v>
      </c>
    </row>
    <row r="300" spans="21:23" ht="18.75" x14ac:dyDescent="0.25">
      <c r="U300" s="12">
        <v>1990</v>
      </c>
      <c r="V300" s="12">
        <v>154</v>
      </c>
      <c r="W300" s="12">
        <v>29.8</v>
      </c>
    </row>
    <row r="301" spans="21:23" ht="18.75" x14ac:dyDescent="0.25">
      <c r="U301" s="12">
        <v>1995</v>
      </c>
      <c r="V301" s="12">
        <v>154.5</v>
      </c>
      <c r="W301" s="12">
        <v>29.9</v>
      </c>
    </row>
    <row r="302" spans="21:23" ht="18.75" x14ac:dyDescent="0.25">
      <c r="U302" s="12">
        <v>2000</v>
      </c>
      <c r="V302" s="12">
        <v>155</v>
      </c>
      <c r="W302" s="12">
        <v>30</v>
      </c>
    </row>
    <row r="303" spans="21:23" ht="18.75" x14ac:dyDescent="0.25">
      <c r="U303" s="12">
        <v>2005</v>
      </c>
      <c r="V303" s="12">
        <v>155.5</v>
      </c>
      <c r="W303" s="12">
        <v>30.1</v>
      </c>
    </row>
    <row r="304" spans="21:23" ht="18.75" x14ac:dyDescent="0.25">
      <c r="U304" s="12">
        <v>2010</v>
      </c>
      <c r="V304" s="12">
        <v>156</v>
      </c>
      <c r="W304" s="12">
        <v>30.2</v>
      </c>
    </row>
    <row r="305" spans="21:23" ht="18.75" x14ac:dyDescent="0.25">
      <c r="U305" s="12">
        <v>2015</v>
      </c>
      <c r="V305" s="12">
        <v>156.5</v>
      </c>
      <c r="W305" s="12">
        <v>30.3</v>
      </c>
    </row>
    <row r="306" spans="21:23" ht="18.75" x14ac:dyDescent="0.25">
      <c r="U306" s="12">
        <v>2020</v>
      </c>
      <c r="V306" s="12">
        <v>157</v>
      </c>
      <c r="W306" s="12">
        <v>30.4</v>
      </c>
    </row>
    <row r="307" spans="21:23" ht="18.75" x14ac:dyDescent="0.25">
      <c r="U307" s="12">
        <v>2025</v>
      </c>
      <c r="V307" s="12">
        <v>157.5</v>
      </c>
      <c r="W307" s="12">
        <v>30.5</v>
      </c>
    </row>
    <row r="308" spans="21:23" ht="18.75" x14ac:dyDescent="0.25">
      <c r="U308" s="12">
        <v>2030</v>
      </c>
      <c r="V308" s="12">
        <v>158</v>
      </c>
      <c r="W308" s="12">
        <v>30.6</v>
      </c>
    </row>
    <row r="309" spans="21:23" ht="18.75" x14ac:dyDescent="0.25">
      <c r="U309" s="12">
        <v>2035</v>
      </c>
      <c r="V309" s="12">
        <v>158.5</v>
      </c>
      <c r="W309" s="12">
        <v>30.7</v>
      </c>
    </row>
    <row r="310" spans="21:23" ht="18.75" x14ac:dyDescent="0.25">
      <c r="U310" s="12">
        <v>2040</v>
      </c>
      <c r="V310" s="12">
        <v>159</v>
      </c>
      <c r="W310" s="12">
        <v>30.8</v>
      </c>
    </row>
    <row r="311" spans="21:23" ht="18.75" x14ac:dyDescent="0.25">
      <c r="U311" s="12">
        <v>2045</v>
      </c>
      <c r="V311" s="12">
        <v>159.5</v>
      </c>
      <c r="W311" s="12">
        <v>30.9</v>
      </c>
    </row>
    <row r="312" spans="21:23" ht="18.75" x14ac:dyDescent="0.25">
      <c r="U312" s="12">
        <v>2050</v>
      </c>
      <c r="V312" s="12">
        <v>160</v>
      </c>
      <c r="W312" s="12">
        <v>31</v>
      </c>
    </row>
    <row r="313" spans="21:23" ht="18.75" x14ac:dyDescent="0.25">
      <c r="U313" s="12">
        <v>2055</v>
      </c>
      <c r="V313" s="12">
        <v>160.5</v>
      </c>
      <c r="W313" s="12">
        <v>31.1</v>
      </c>
    </row>
    <row r="314" spans="21:23" ht="18.75" x14ac:dyDescent="0.25">
      <c r="U314" s="12">
        <v>2060</v>
      </c>
      <c r="V314" s="12">
        <v>161</v>
      </c>
      <c r="W314" s="12">
        <v>31.2</v>
      </c>
    </row>
    <row r="315" spans="21:23" ht="18.75" x14ac:dyDescent="0.25">
      <c r="U315" s="12">
        <v>2065</v>
      </c>
      <c r="V315" s="12">
        <v>161.5</v>
      </c>
      <c r="W315" s="12">
        <v>31.3</v>
      </c>
    </row>
    <row r="316" spans="21:23" ht="18.75" x14ac:dyDescent="0.25">
      <c r="U316" s="12">
        <v>2070</v>
      </c>
      <c r="V316" s="12">
        <v>162</v>
      </c>
      <c r="W316" s="12">
        <v>31.4</v>
      </c>
    </row>
    <row r="317" spans="21:23" ht="18.75" x14ac:dyDescent="0.25">
      <c r="U317" s="12">
        <v>2075</v>
      </c>
      <c r="V317" s="12">
        <v>162.5</v>
      </c>
      <c r="W317" s="12">
        <v>31.5</v>
      </c>
    </row>
    <row r="318" spans="21:23" ht="18.75" x14ac:dyDescent="0.25">
      <c r="U318" s="12">
        <v>2080</v>
      </c>
      <c r="V318" s="12">
        <v>163</v>
      </c>
      <c r="W318" s="12">
        <v>31.6</v>
      </c>
    </row>
    <row r="319" spans="21:23" ht="18.75" x14ac:dyDescent="0.25">
      <c r="U319" s="12">
        <v>2085</v>
      </c>
      <c r="V319" s="12">
        <v>163.5</v>
      </c>
      <c r="W319" s="12">
        <v>31.7</v>
      </c>
    </row>
    <row r="320" spans="21:23" ht="18.75" x14ac:dyDescent="0.25">
      <c r="U320" s="12">
        <v>2090</v>
      </c>
      <c r="V320" s="12">
        <v>164</v>
      </c>
      <c r="W320" s="12">
        <v>31.8</v>
      </c>
    </row>
    <row r="321" spans="21:23" ht="18.75" x14ac:dyDescent="0.25">
      <c r="U321" s="12">
        <v>2095</v>
      </c>
      <c r="V321" s="12">
        <v>164.5</v>
      </c>
      <c r="W321" s="12">
        <v>31.9</v>
      </c>
    </row>
    <row r="322" spans="21:23" ht="18.75" x14ac:dyDescent="0.25">
      <c r="U322" s="12">
        <v>2100</v>
      </c>
      <c r="V322" s="12">
        <v>165</v>
      </c>
      <c r="W322" s="12">
        <v>32</v>
      </c>
    </row>
    <row r="323" spans="21:23" ht="18.75" x14ac:dyDescent="0.25">
      <c r="U323" s="12">
        <v>2105</v>
      </c>
      <c r="V323" s="12">
        <v>165.5</v>
      </c>
      <c r="W323" s="12">
        <v>32.1</v>
      </c>
    </row>
    <row r="324" spans="21:23" ht="18.75" x14ac:dyDescent="0.25">
      <c r="U324" s="12">
        <v>2110</v>
      </c>
      <c r="V324" s="12">
        <v>166</v>
      </c>
      <c r="W324" s="12">
        <v>32.200000000000003</v>
      </c>
    </row>
    <row r="325" spans="21:23" ht="18.75" x14ac:dyDescent="0.25">
      <c r="U325" s="12">
        <v>2115</v>
      </c>
      <c r="V325" s="12">
        <v>166.5</v>
      </c>
      <c r="W325" s="12">
        <v>32.299999999999997</v>
      </c>
    </row>
    <row r="326" spans="21:23" ht="18.75" x14ac:dyDescent="0.25">
      <c r="U326" s="12">
        <v>2120</v>
      </c>
      <c r="V326" s="12">
        <v>167</v>
      </c>
      <c r="W326" s="12">
        <v>32.4</v>
      </c>
    </row>
    <row r="327" spans="21:23" ht="18.75" x14ac:dyDescent="0.25">
      <c r="U327" s="12">
        <v>2125</v>
      </c>
      <c r="V327" s="12">
        <v>167.5</v>
      </c>
      <c r="W327" s="12">
        <v>32.5</v>
      </c>
    </row>
    <row r="328" spans="21:23" ht="18.75" x14ac:dyDescent="0.25">
      <c r="U328" s="12">
        <v>2130</v>
      </c>
      <c r="V328" s="12">
        <v>168</v>
      </c>
      <c r="W328" s="12">
        <v>32.6</v>
      </c>
    </row>
    <row r="329" spans="21:23" ht="18.75" x14ac:dyDescent="0.25">
      <c r="U329" s="12">
        <v>2135</v>
      </c>
      <c r="V329" s="12">
        <v>168.5</v>
      </c>
      <c r="W329" s="12">
        <v>32.700000000000003</v>
      </c>
    </row>
    <row r="330" spans="21:23" ht="18.75" x14ac:dyDescent="0.25">
      <c r="U330" s="12">
        <v>2140</v>
      </c>
      <c r="V330" s="12">
        <v>169</v>
      </c>
      <c r="W330" s="12">
        <v>32.799999999999997</v>
      </c>
    </row>
    <row r="331" spans="21:23" ht="18.75" x14ac:dyDescent="0.25">
      <c r="U331" s="12">
        <v>2145</v>
      </c>
      <c r="V331" s="12">
        <v>169.5</v>
      </c>
      <c r="W331" s="12">
        <v>32.9</v>
      </c>
    </row>
    <row r="332" spans="21:23" ht="18.75" x14ac:dyDescent="0.25">
      <c r="U332" s="12">
        <v>2150</v>
      </c>
      <c r="V332" s="12">
        <v>170</v>
      </c>
      <c r="W332" s="12">
        <v>33</v>
      </c>
    </row>
    <row r="333" spans="21:23" ht="18.75" x14ac:dyDescent="0.25">
      <c r="U333" s="12">
        <v>2155</v>
      </c>
      <c r="V333" s="12">
        <v>170.5</v>
      </c>
      <c r="W333" s="12">
        <v>33.1</v>
      </c>
    </row>
    <row r="334" spans="21:23" ht="18.75" x14ac:dyDescent="0.25">
      <c r="U334" s="12">
        <v>2160</v>
      </c>
      <c r="V334" s="12">
        <v>171</v>
      </c>
      <c r="W334" s="12">
        <v>33.200000000000003</v>
      </c>
    </row>
    <row r="335" spans="21:23" ht="18.75" x14ac:dyDescent="0.25">
      <c r="U335" s="12">
        <v>2165</v>
      </c>
      <c r="V335" s="12">
        <v>171.5</v>
      </c>
      <c r="W335" s="12">
        <v>33.299999999999997</v>
      </c>
    </row>
    <row r="336" spans="21:23" ht="18.75" x14ac:dyDescent="0.25">
      <c r="U336" s="12">
        <v>2170</v>
      </c>
      <c r="V336" s="12">
        <v>172</v>
      </c>
      <c r="W336" s="12">
        <v>33.4</v>
      </c>
    </row>
    <row r="337" spans="21:23" ht="18.75" x14ac:dyDescent="0.25">
      <c r="U337" s="12">
        <v>2175</v>
      </c>
      <c r="V337" s="12">
        <v>172.5</v>
      </c>
      <c r="W337" s="12">
        <v>33.5</v>
      </c>
    </row>
    <row r="338" spans="21:23" ht="18.75" x14ac:dyDescent="0.25">
      <c r="U338" s="12">
        <v>2180</v>
      </c>
      <c r="V338" s="12">
        <v>173</v>
      </c>
      <c r="W338" s="12">
        <v>33.6</v>
      </c>
    </row>
    <row r="339" spans="21:23" ht="18.75" x14ac:dyDescent="0.25">
      <c r="U339" s="12">
        <v>2185</v>
      </c>
      <c r="V339" s="12">
        <v>173.5</v>
      </c>
      <c r="W339" s="12">
        <v>33.700000000000003</v>
      </c>
    </row>
    <row r="340" spans="21:23" ht="18.75" x14ac:dyDescent="0.25">
      <c r="U340" s="12">
        <v>2190</v>
      </c>
      <c r="V340" s="12">
        <v>174</v>
      </c>
      <c r="W340" s="12">
        <v>33.799999999999997</v>
      </c>
    </row>
    <row r="341" spans="21:23" ht="18.75" x14ac:dyDescent="0.25">
      <c r="U341" s="12">
        <v>2195</v>
      </c>
      <c r="V341" s="12">
        <v>174.5</v>
      </c>
      <c r="W341" s="12">
        <v>33.9</v>
      </c>
    </row>
    <row r="342" spans="21:23" ht="18.75" x14ac:dyDescent="0.25">
      <c r="U342" s="12">
        <v>2200</v>
      </c>
      <c r="V342" s="12">
        <v>175</v>
      </c>
      <c r="W342" s="12">
        <v>34</v>
      </c>
    </row>
    <row r="343" spans="21:23" ht="18.75" x14ac:dyDescent="0.25">
      <c r="U343" s="12">
        <v>2205</v>
      </c>
      <c r="V343" s="12">
        <v>175.5</v>
      </c>
      <c r="W343" s="12">
        <v>34.1</v>
      </c>
    </row>
    <row r="344" spans="21:23" ht="18.75" x14ac:dyDescent="0.25">
      <c r="U344" s="12">
        <v>2210</v>
      </c>
      <c r="V344" s="12">
        <v>176</v>
      </c>
      <c r="W344" s="12">
        <v>34.200000000000003</v>
      </c>
    </row>
    <row r="345" spans="21:23" ht="18.75" x14ac:dyDescent="0.25">
      <c r="U345" s="12">
        <v>2215</v>
      </c>
      <c r="V345" s="12">
        <v>176.5</v>
      </c>
      <c r="W345" s="12">
        <v>34.299999999999997</v>
      </c>
    </row>
    <row r="346" spans="21:23" ht="18.75" x14ac:dyDescent="0.25">
      <c r="U346" s="12">
        <v>2220</v>
      </c>
      <c r="V346" s="12">
        <v>177</v>
      </c>
      <c r="W346" s="12">
        <v>34.4</v>
      </c>
    </row>
    <row r="347" spans="21:23" ht="18.75" x14ac:dyDescent="0.25">
      <c r="U347" s="12">
        <v>2225</v>
      </c>
      <c r="V347" s="12">
        <v>177.5</v>
      </c>
      <c r="W347" s="12">
        <v>34.5</v>
      </c>
    </row>
    <row r="348" spans="21:23" ht="18.75" x14ac:dyDescent="0.25">
      <c r="U348" s="12">
        <v>2230</v>
      </c>
      <c r="V348" s="12">
        <v>178</v>
      </c>
      <c r="W348" s="12">
        <v>34.6</v>
      </c>
    </row>
    <row r="349" spans="21:23" ht="18.75" x14ac:dyDescent="0.25">
      <c r="U349" s="12">
        <v>2235</v>
      </c>
      <c r="V349" s="12">
        <v>178.5</v>
      </c>
      <c r="W349" s="12">
        <v>34.700000000000003</v>
      </c>
    </row>
    <row r="350" spans="21:23" ht="18.75" x14ac:dyDescent="0.25">
      <c r="U350" s="12">
        <v>2240</v>
      </c>
      <c r="V350" s="12">
        <v>179</v>
      </c>
      <c r="W350" s="12">
        <v>34.799999999999997</v>
      </c>
    </row>
    <row r="351" spans="21:23" ht="18.75" x14ac:dyDescent="0.25">
      <c r="U351" s="12">
        <v>2245</v>
      </c>
      <c r="V351" s="12">
        <v>179.5</v>
      </c>
      <c r="W351" s="12">
        <v>34.9</v>
      </c>
    </row>
    <row r="352" spans="21:23" ht="18.75" x14ac:dyDescent="0.25">
      <c r="U352" s="12">
        <v>2250</v>
      </c>
      <c r="V352" s="12">
        <v>180</v>
      </c>
      <c r="W352" s="12">
        <v>35</v>
      </c>
    </row>
    <row r="353" spans="21:23" ht="18.75" x14ac:dyDescent="0.25">
      <c r="U353" s="12">
        <v>2255</v>
      </c>
      <c r="V353" s="12">
        <v>180.5</v>
      </c>
      <c r="W353" s="12">
        <v>35.1</v>
      </c>
    </row>
    <row r="354" spans="21:23" ht="18.75" x14ac:dyDescent="0.25">
      <c r="U354" s="12">
        <v>2260</v>
      </c>
      <c r="V354" s="12">
        <v>181</v>
      </c>
      <c r="W354" s="12">
        <v>35.200000000000003</v>
      </c>
    </row>
    <row r="355" spans="21:23" ht="18.75" x14ac:dyDescent="0.25">
      <c r="U355" s="12">
        <v>2265</v>
      </c>
      <c r="V355" s="12">
        <v>181.5</v>
      </c>
      <c r="W355" s="12">
        <v>35.299999999999997</v>
      </c>
    </row>
    <row r="356" spans="21:23" ht="18.75" x14ac:dyDescent="0.25">
      <c r="U356" s="12">
        <v>2270</v>
      </c>
      <c r="V356" s="12">
        <v>182</v>
      </c>
      <c r="W356" s="12">
        <v>35.4</v>
      </c>
    </row>
    <row r="357" spans="21:23" ht="18.75" x14ac:dyDescent="0.25">
      <c r="U357" s="12">
        <v>2275</v>
      </c>
      <c r="V357" s="12">
        <v>182.5</v>
      </c>
      <c r="W357" s="12">
        <v>35.5</v>
      </c>
    </row>
    <row r="358" spans="21:23" ht="18.75" x14ac:dyDescent="0.25">
      <c r="U358" s="12">
        <v>2280</v>
      </c>
      <c r="V358" s="12">
        <v>183</v>
      </c>
      <c r="W358" s="12">
        <v>35.6</v>
      </c>
    </row>
    <row r="359" spans="21:23" ht="18.75" x14ac:dyDescent="0.25">
      <c r="U359" s="12">
        <v>2285</v>
      </c>
      <c r="V359" s="12">
        <v>183.5</v>
      </c>
      <c r="W359" s="12">
        <v>35.700000000000003</v>
      </c>
    </row>
    <row r="360" spans="21:23" ht="18.75" x14ac:dyDescent="0.25">
      <c r="U360" s="12">
        <v>2290</v>
      </c>
      <c r="V360" s="12">
        <v>184</v>
      </c>
      <c r="W360" s="12">
        <v>35.799999999999997</v>
      </c>
    </row>
    <row r="361" spans="21:23" ht="18.75" x14ac:dyDescent="0.25">
      <c r="U361" s="12">
        <v>2295</v>
      </c>
      <c r="V361" s="12">
        <v>184.5</v>
      </c>
      <c r="W361" s="12">
        <v>35.9</v>
      </c>
    </row>
    <row r="362" spans="21:23" ht="18.75" x14ac:dyDescent="0.25">
      <c r="U362" s="12">
        <v>2300</v>
      </c>
      <c r="V362" s="12">
        <v>185</v>
      </c>
      <c r="W362" s="12">
        <v>36</v>
      </c>
    </row>
    <row r="363" spans="21:23" ht="18.75" x14ac:dyDescent="0.25">
      <c r="U363" s="12">
        <v>2305</v>
      </c>
      <c r="V363" s="12">
        <v>185.5</v>
      </c>
      <c r="W363" s="12">
        <v>36.1</v>
      </c>
    </row>
    <row r="364" spans="21:23" ht="18.75" x14ac:dyDescent="0.25">
      <c r="U364" s="12">
        <v>2310</v>
      </c>
      <c r="V364" s="12">
        <v>186</v>
      </c>
      <c r="W364" s="12">
        <v>36.200000000000003</v>
      </c>
    </row>
    <row r="365" spans="21:23" ht="18.75" x14ac:dyDescent="0.25">
      <c r="U365" s="12">
        <v>2315</v>
      </c>
      <c r="V365" s="12">
        <v>186.5</v>
      </c>
      <c r="W365" s="12">
        <v>36.299999999999997</v>
      </c>
    </row>
    <row r="366" spans="21:23" ht="18.75" x14ac:dyDescent="0.25">
      <c r="U366" s="12">
        <v>2320</v>
      </c>
      <c r="V366" s="12">
        <v>187</v>
      </c>
      <c r="W366" s="12">
        <v>36.4</v>
      </c>
    </row>
    <row r="367" spans="21:23" ht="18.75" x14ac:dyDescent="0.25">
      <c r="U367" s="12">
        <v>2325</v>
      </c>
      <c r="V367" s="12">
        <v>187.5</v>
      </c>
      <c r="W367" s="12">
        <v>36.5</v>
      </c>
    </row>
    <row r="368" spans="21:23" ht="18.75" x14ac:dyDescent="0.25">
      <c r="U368" s="12">
        <v>2330</v>
      </c>
      <c r="V368" s="12">
        <v>188</v>
      </c>
      <c r="W368" s="12">
        <v>36.6</v>
      </c>
    </row>
    <row r="369" spans="21:23" ht="18.75" x14ac:dyDescent="0.25">
      <c r="U369" s="12">
        <v>2335</v>
      </c>
      <c r="V369" s="12">
        <v>188.5</v>
      </c>
      <c r="W369" s="12">
        <v>36.700000000000003</v>
      </c>
    </row>
    <row r="370" spans="21:23" ht="18.75" x14ac:dyDescent="0.25">
      <c r="U370" s="12">
        <v>2340</v>
      </c>
      <c r="V370" s="12">
        <v>189</v>
      </c>
      <c r="W370" s="12">
        <v>36.799999999999997</v>
      </c>
    </row>
    <row r="371" spans="21:23" ht="18.75" x14ac:dyDescent="0.25">
      <c r="U371" s="12">
        <v>2345</v>
      </c>
      <c r="V371" s="12">
        <v>189.5</v>
      </c>
      <c r="W371" s="12">
        <v>36.9</v>
      </c>
    </row>
    <row r="372" spans="21:23" ht="18.75" x14ac:dyDescent="0.25">
      <c r="U372" s="12">
        <v>2350</v>
      </c>
      <c r="V372" s="12">
        <v>190</v>
      </c>
      <c r="W372" s="12">
        <v>37</v>
      </c>
    </row>
    <row r="373" spans="21:23" ht="18.75" x14ac:dyDescent="0.25">
      <c r="U373" s="12">
        <v>2355</v>
      </c>
      <c r="V373" s="12">
        <v>190.5</v>
      </c>
      <c r="W373" s="12">
        <v>37.1</v>
      </c>
    </row>
    <row r="374" spans="21:23" ht="18.75" x14ac:dyDescent="0.25">
      <c r="U374" s="12">
        <v>2360</v>
      </c>
      <c r="V374" s="12">
        <v>191</v>
      </c>
      <c r="W374" s="12">
        <v>37.200000000000003</v>
      </c>
    </row>
    <row r="375" spans="21:23" ht="18.75" x14ac:dyDescent="0.25">
      <c r="U375" s="12">
        <v>2365</v>
      </c>
      <c r="V375" s="12">
        <v>191.5</v>
      </c>
      <c r="W375" s="12">
        <v>37.299999999999997</v>
      </c>
    </row>
    <row r="376" spans="21:23" ht="18.75" x14ac:dyDescent="0.25">
      <c r="U376" s="12">
        <v>2370</v>
      </c>
      <c r="V376" s="12">
        <v>192</v>
      </c>
      <c r="W376" s="12">
        <v>37.4</v>
      </c>
    </row>
    <row r="377" spans="21:23" ht="18.75" x14ac:dyDescent="0.25">
      <c r="U377" s="12">
        <v>2375</v>
      </c>
      <c r="V377" s="12">
        <v>192.5</v>
      </c>
      <c r="W377" s="12">
        <v>37.5</v>
      </c>
    </row>
    <row r="378" spans="21:23" ht="18.75" x14ac:dyDescent="0.25">
      <c r="U378" s="12">
        <v>2380</v>
      </c>
      <c r="V378" s="12">
        <v>193</v>
      </c>
      <c r="W378" s="12">
        <v>37.6</v>
      </c>
    </row>
    <row r="379" spans="21:23" ht="18.75" x14ac:dyDescent="0.25">
      <c r="U379" s="12">
        <v>2385</v>
      </c>
      <c r="V379" s="12">
        <v>193.5</v>
      </c>
      <c r="W379" s="12">
        <v>37.700000000000003</v>
      </c>
    </row>
    <row r="380" spans="21:23" ht="18.75" x14ac:dyDescent="0.25">
      <c r="U380" s="12">
        <v>2390</v>
      </c>
      <c r="V380" s="12">
        <v>194</v>
      </c>
      <c r="W380" s="12">
        <v>37.799999999999997</v>
      </c>
    </row>
    <row r="381" spans="21:23" ht="18.75" x14ac:dyDescent="0.25">
      <c r="U381" s="12">
        <v>2395</v>
      </c>
      <c r="V381" s="12">
        <v>194.5</v>
      </c>
      <c r="W381" s="12">
        <v>37.9</v>
      </c>
    </row>
    <row r="382" spans="21:23" ht="18.75" x14ac:dyDescent="0.25">
      <c r="U382" s="12">
        <v>2400</v>
      </c>
      <c r="V382" s="12">
        <v>195</v>
      </c>
      <c r="W382" s="12">
        <v>38</v>
      </c>
    </row>
    <row r="383" spans="21:23" ht="18.75" x14ac:dyDescent="0.25">
      <c r="U383" s="12">
        <v>2405</v>
      </c>
      <c r="V383" s="12">
        <v>195.5</v>
      </c>
      <c r="W383" s="12">
        <v>38.1</v>
      </c>
    </row>
    <row r="384" spans="21:23" ht="18.75" x14ac:dyDescent="0.25">
      <c r="U384" s="12">
        <v>2410</v>
      </c>
      <c r="V384" s="12">
        <v>196</v>
      </c>
      <c r="W384" s="12">
        <v>38.200000000000003</v>
      </c>
    </row>
    <row r="385" spans="21:23" ht="18.75" x14ac:dyDescent="0.25">
      <c r="U385" s="12">
        <v>2415</v>
      </c>
      <c r="V385" s="12">
        <v>196.5</v>
      </c>
      <c r="W385" s="12">
        <v>38.299999999999997</v>
      </c>
    </row>
    <row r="386" spans="21:23" ht="18.75" x14ac:dyDescent="0.25">
      <c r="U386" s="12">
        <v>2420</v>
      </c>
      <c r="V386" s="12">
        <v>197</v>
      </c>
      <c r="W386" s="12">
        <v>38.4</v>
      </c>
    </row>
    <row r="387" spans="21:23" ht="18.75" x14ac:dyDescent="0.25">
      <c r="U387" s="12">
        <v>2425</v>
      </c>
      <c r="V387" s="12">
        <v>197.5</v>
      </c>
      <c r="W387" s="12">
        <v>38.5</v>
      </c>
    </row>
    <row r="388" spans="21:23" ht="18.75" x14ac:dyDescent="0.25">
      <c r="U388" s="12">
        <v>2430</v>
      </c>
      <c r="V388" s="12">
        <v>198</v>
      </c>
      <c r="W388" s="12">
        <v>38.6</v>
      </c>
    </row>
    <row r="389" spans="21:23" ht="18.75" x14ac:dyDescent="0.25">
      <c r="U389" s="12">
        <v>2435</v>
      </c>
      <c r="V389" s="12">
        <v>198.5</v>
      </c>
      <c r="W389" s="12">
        <v>38.700000000000003</v>
      </c>
    </row>
    <row r="390" spans="21:23" ht="18.75" x14ac:dyDescent="0.25">
      <c r="U390" s="12">
        <v>2440</v>
      </c>
      <c r="V390" s="12">
        <v>199</v>
      </c>
      <c r="W390" s="12">
        <v>38.799999999999997</v>
      </c>
    </row>
    <row r="391" spans="21:23" ht="18.75" x14ac:dyDescent="0.25">
      <c r="U391" s="12">
        <v>2445</v>
      </c>
      <c r="V391" s="12">
        <v>199.5</v>
      </c>
      <c r="W391" s="12">
        <v>38.9</v>
      </c>
    </row>
    <row r="392" spans="21:23" ht="18.75" x14ac:dyDescent="0.25">
      <c r="U392" s="12">
        <v>2450</v>
      </c>
      <c r="V392" s="12">
        <v>200</v>
      </c>
      <c r="W392" s="12">
        <v>39</v>
      </c>
    </row>
    <row r="393" spans="21:23" ht="18.75" x14ac:dyDescent="0.25">
      <c r="U393" s="12">
        <v>2455</v>
      </c>
      <c r="V393" s="12">
        <v>200.5</v>
      </c>
      <c r="W393" s="12">
        <v>39.1</v>
      </c>
    </row>
    <row r="394" spans="21:23" ht="18.75" x14ac:dyDescent="0.25">
      <c r="U394" s="12">
        <v>2460</v>
      </c>
      <c r="V394" s="12">
        <v>201</v>
      </c>
      <c r="W394" s="12">
        <v>39.200000000000003</v>
      </c>
    </row>
    <row r="395" spans="21:23" ht="18.75" x14ac:dyDescent="0.25">
      <c r="U395" s="12">
        <v>2465</v>
      </c>
      <c r="V395" s="12">
        <v>201.5</v>
      </c>
      <c r="W395" s="12">
        <v>39.299999999999997</v>
      </c>
    </row>
    <row r="396" spans="21:23" ht="18.75" x14ac:dyDescent="0.25">
      <c r="U396" s="12">
        <v>2470</v>
      </c>
      <c r="V396" s="12">
        <v>202</v>
      </c>
      <c r="W396" s="12">
        <v>39.4</v>
      </c>
    </row>
    <row r="397" spans="21:23" ht="18.75" x14ac:dyDescent="0.25">
      <c r="U397" s="12">
        <v>2475</v>
      </c>
      <c r="V397" s="12">
        <v>202.5</v>
      </c>
      <c r="W397" s="12">
        <v>39.5</v>
      </c>
    </row>
    <row r="398" spans="21:23" ht="18.75" x14ac:dyDescent="0.25">
      <c r="U398" s="12">
        <v>2480</v>
      </c>
      <c r="V398" s="12">
        <v>203</v>
      </c>
      <c r="W398" s="12">
        <v>39.6</v>
      </c>
    </row>
    <row r="399" spans="21:23" ht="18.75" x14ac:dyDescent="0.25">
      <c r="U399" s="12">
        <v>2485</v>
      </c>
      <c r="V399" s="12">
        <v>203.5</v>
      </c>
      <c r="W399" s="12">
        <v>39.700000000000003</v>
      </c>
    </row>
    <row r="400" spans="21:23" ht="18.75" x14ac:dyDescent="0.25">
      <c r="U400" s="12">
        <v>2490</v>
      </c>
      <c r="V400" s="12">
        <v>204</v>
      </c>
      <c r="W400" s="12">
        <v>39.799999999999997</v>
      </c>
    </row>
    <row r="401" spans="21:23" ht="18.75" x14ac:dyDescent="0.25">
      <c r="U401" s="12">
        <v>2495</v>
      </c>
      <c r="V401" s="12">
        <v>204.5</v>
      </c>
      <c r="W401" s="12">
        <v>39.9</v>
      </c>
    </row>
    <row r="402" spans="21:23" ht="18.75" x14ac:dyDescent="0.25">
      <c r="U402" s="12">
        <v>2500</v>
      </c>
      <c r="V402" s="12">
        <v>205</v>
      </c>
      <c r="W402" s="12">
        <v>40</v>
      </c>
    </row>
    <row r="403" spans="21:23" ht="18.75" x14ac:dyDescent="0.25">
      <c r="U403" s="12">
        <v>2505</v>
      </c>
      <c r="V403" s="12">
        <v>205.5</v>
      </c>
      <c r="W403" s="12">
        <v>40.1</v>
      </c>
    </row>
    <row r="404" spans="21:23" ht="18.75" x14ac:dyDescent="0.25">
      <c r="U404" s="12">
        <v>2510</v>
      </c>
      <c r="V404" s="12">
        <v>206</v>
      </c>
      <c r="W404" s="12">
        <v>40.200000000000003</v>
      </c>
    </row>
    <row r="405" spans="21:23" ht="18.75" x14ac:dyDescent="0.25">
      <c r="U405" s="12">
        <v>2515</v>
      </c>
      <c r="V405" s="12">
        <v>206.5</v>
      </c>
      <c r="W405" s="12">
        <v>40.299999999999997</v>
      </c>
    </row>
    <row r="406" spans="21:23" ht="18.75" x14ac:dyDescent="0.25">
      <c r="U406" s="12">
        <v>2520</v>
      </c>
      <c r="V406" s="12">
        <v>207</v>
      </c>
      <c r="W406" s="12">
        <v>40.4</v>
      </c>
    </row>
    <row r="407" spans="21:23" ht="18.75" x14ac:dyDescent="0.25">
      <c r="U407" s="12">
        <v>2525</v>
      </c>
      <c r="V407" s="12">
        <v>207.5</v>
      </c>
      <c r="W407" s="12">
        <v>40.5</v>
      </c>
    </row>
    <row r="408" spans="21:23" ht="18.75" x14ac:dyDescent="0.25">
      <c r="U408" s="12">
        <v>2530</v>
      </c>
      <c r="V408" s="12">
        <v>208</v>
      </c>
      <c r="W408" s="12">
        <v>40.6</v>
      </c>
    </row>
    <row r="409" spans="21:23" ht="18.75" x14ac:dyDescent="0.25">
      <c r="U409" s="12">
        <v>2535</v>
      </c>
      <c r="V409" s="12">
        <v>208.5</v>
      </c>
      <c r="W409" s="12">
        <v>40.700000000000003</v>
      </c>
    </row>
    <row r="410" spans="21:23" ht="18.75" x14ac:dyDescent="0.25">
      <c r="U410" s="12">
        <v>2540</v>
      </c>
      <c r="V410" s="12">
        <v>209</v>
      </c>
      <c r="W410" s="12">
        <v>40.799999999999997</v>
      </c>
    </row>
    <row r="411" spans="21:23" ht="18.75" x14ac:dyDescent="0.25">
      <c r="U411" s="12">
        <v>2545</v>
      </c>
      <c r="V411" s="12">
        <v>209.5</v>
      </c>
      <c r="W411" s="12">
        <v>40.9</v>
      </c>
    </row>
    <row r="412" spans="21:23" ht="18.75" x14ac:dyDescent="0.25">
      <c r="U412" s="12">
        <v>2550</v>
      </c>
      <c r="V412" s="12">
        <v>210</v>
      </c>
      <c r="W412" s="12">
        <v>41</v>
      </c>
    </row>
    <row r="413" spans="21:23" ht="18.75" x14ac:dyDescent="0.25">
      <c r="U413" s="12">
        <v>2555</v>
      </c>
      <c r="V413" s="12">
        <v>210.5</v>
      </c>
      <c r="W413" s="12">
        <v>41.1</v>
      </c>
    </row>
    <row r="414" spans="21:23" ht="18.75" x14ac:dyDescent="0.25">
      <c r="U414" s="12">
        <v>2560</v>
      </c>
      <c r="V414" s="12">
        <v>211</v>
      </c>
      <c r="W414" s="12">
        <v>41.2</v>
      </c>
    </row>
    <row r="415" spans="21:23" ht="18.75" x14ac:dyDescent="0.25">
      <c r="U415" s="12">
        <v>2565</v>
      </c>
      <c r="V415" s="12">
        <v>211.5</v>
      </c>
      <c r="W415" s="12">
        <v>41.3</v>
      </c>
    </row>
    <row r="416" spans="21:23" ht="18.75" x14ac:dyDescent="0.25">
      <c r="U416" s="12">
        <v>2570</v>
      </c>
      <c r="V416" s="12">
        <v>212</v>
      </c>
      <c r="W416" s="12">
        <v>41.4</v>
      </c>
    </row>
    <row r="417" spans="21:23" ht="18.75" x14ac:dyDescent="0.25">
      <c r="U417" s="12">
        <v>2575</v>
      </c>
      <c r="V417" s="12">
        <v>212.5</v>
      </c>
      <c r="W417" s="12">
        <v>41.5</v>
      </c>
    </row>
    <row r="418" spans="21:23" ht="18.75" x14ac:dyDescent="0.25">
      <c r="U418" s="12">
        <v>2580</v>
      </c>
      <c r="V418" s="12">
        <v>213</v>
      </c>
      <c r="W418" s="12">
        <v>41.6</v>
      </c>
    </row>
    <row r="419" spans="21:23" ht="18.75" x14ac:dyDescent="0.25">
      <c r="U419" s="12">
        <v>2585</v>
      </c>
      <c r="V419" s="12">
        <v>213.5</v>
      </c>
      <c r="W419" s="12">
        <v>41.7</v>
      </c>
    </row>
    <row r="420" spans="21:23" ht="18.75" x14ac:dyDescent="0.25">
      <c r="U420" s="12">
        <v>2590</v>
      </c>
      <c r="V420" s="12">
        <v>214</v>
      </c>
      <c r="W420" s="12">
        <v>41.8</v>
      </c>
    </row>
    <row r="421" spans="21:23" ht="18.75" x14ac:dyDescent="0.25">
      <c r="U421" s="12">
        <v>2595</v>
      </c>
      <c r="V421" s="12">
        <v>214.5</v>
      </c>
      <c r="W421" s="12">
        <v>41.9</v>
      </c>
    </row>
    <row r="422" spans="21:23" ht="18.75" x14ac:dyDescent="0.25">
      <c r="U422" s="12">
        <v>2600</v>
      </c>
      <c r="V422" s="12">
        <v>215</v>
      </c>
      <c r="W422" s="12">
        <v>42</v>
      </c>
    </row>
    <row r="423" spans="21:23" ht="18.75" x14ac:dyDescent="0.25">
      <c r="U423" s="12">
        <v>2605</v>
      </c>
      <c r="V423" s="12">
        <v>215.5</v>
      </c>
      <c r="W423" s="12">
        <v>42.1</v>
      </c>
    </row>
    <row r="424" spans="21:23" ht="18.75" x14ac:dyDescent="0.25">
      <c r="U424" s="12">
        <v>2610</v>
      </c>
      <c r="V424" s="12">
        <v>216</v>
      </c>
      <c r="W424" s="12">
        <v>42.2</v>
      </c>
    </row>
    <row r="425" spans="21:23" ht="18.75" x14ac:dyDescent="0.25">
      <c r="U425" s="12">
        <v>2615</v>
      </c>
      <c r="V425" s="12">
        <v>216.5</v>
      </c>
      <c r="W425" s="12">
        <v>42.3</v>
      </c>
    </row>
    <row r="426" spans="21:23" ht="18.75" x14ac:dyDescent="0.25">
      <c r="U426" s="12">
        <v>2620</v>
      </c>
      <c r="V426" s="12">
        <v>217</v>
      </c>
      <c r="W426" s="12">
        <v>42.4</v>
      </c>
    </row>
    <row r="427" spans="21:23" ht="18.75" x14ac:dyDescent="0.25">
      <c r="U427" s="12">
        <v>2625</v>
      </c>
      <c r="V427" s="12">
        <v>217.5</v>
      </c>
      <c r="W427" s="12">
        <v>42.5</v>
      </c>
    </row>
    <row r="428" spans="21:23" ht="18.75" x14ac:dyDescent="0.25">
      <c r="U428" s="12">
        <v>2630</v>
      </c>
      <c r="V428" s="12">
        <v>218</v>
      </c>
      <c r="W428" s="12">
        <v>42.6</v>
      </c>
    </row>
    <row r="429" spans="21:23" ht="18.75" x14ac:dyDescent="0.25">
      <c r="U429" s="12">
        <v>2635</v>
      </c>
      <c r="V429" s="12">
        <v>218.5</v>
      </c>
      <c r="W429" s="12">
        <v>42.7</v>
      </c>
    </row>
    <row r="430" spans="21:23" ht="18.75" x14ac:dyDescent="0.25">
      <c r="U430" s="12">
        <v>2640</v>
      </c>
      <c r="V430" s="12">
        <v>219</v>
      </c>
      <c r="W430" s="12">
        <v>42.8</v>
      </c>
    </row>
    <row r="431" spans="21:23" ht="18.75" x14ac:dyDescent="0.25">
      <c r="U431" s="12">
        <v>2645</v>
      </c>
      <c r="V431" s="12">
        <v>219.5</v>
      </c>
      <c r="W431" s="12">
        <v>42.9</v>
      </c>
    </row>
    <row r="432" spans="21:23" ht="18.75" x14ac:dyDescent="0.25">
      <c r="U432" s="12">
        <v>2650</v>
      </c>
      <c r="V432" s="12">
        <v>220</v>
      </c>
      <c r="W432" s="12">
        <v>43</v>
      </c>
    </row>
    <row r="433" spans="21:23" ht="18.75" x14ac:dyDescent="0.25">
      <c r="U433" s="12">
        <v>2655</v>
      </c>
      <c r="V433" s="12">
        <v>220.5</v>
      </c>
      <c r="W433" s="12">
        <v>43.1</v>
      </c>
    </row>
    <row r="434" spans="21:23" ht="18.75" x14ac:dyDescent="0.25">
      <c r="U434" s="12">
        <v>2660</v>
      </c>
      <c r="V434" s="12">
        <v>221</v>
      </c>
      <c r="W434" s="12">
        <v>43.2</v>
      </c>
    </row>
    <row r="435" spans="21:23" ht="18.75" x14ac:dyDescent="0.25">
      <c r="U435" s="12">
        <v>2665</v>
      </c>
      <c r="V435" s="12">
        <v>221.5</v>
      </c>
      <c r="W435" s="12">
        <v>43.3</v>
      </c>
    </row>
    <row r="436" spans="21:23" ht="18.75" x14ac:dyDescent="0.25">
      <c r="U436" s="12">
        <v>2670</v>
      </c>
      <c r="V436" s="12">
        <v>222</v>
      </c>
      <c r="W436" s="12">
        <v>43.4</v>
      </c>
    </row>
    <row r="437" spans="21:23" ht="18.75" x14ac:dyDescent="0.25">
      <c r="U437" s="12">
        <v>2675</v>
      </c>
      <c r="V437" s="12">
        <v>222.5</v>
      </c>
      <c r="W437" s="12">
        <v>43.5</v>
      </c>
    </row>
    <row r="438" spans="21:23" ht="18.75" x14ac:dyDescent="0.25">
      <c r="U438" s="12">
        <v>2680</v>
      </c>
      <c r="V438" s="12">
        <v>223</v>
      </c>
      <c r="W438" s="12">
        <v>43.6</v>
      </c>
    </row>
    <row r="439" spans="21:23" ht="18.75" x14ac:dyDescent="0.25">
      <c r="U439" s="12">
        <v>2685</v>
      </c>
      <c r="V439" s="12">
        <v>223.5</v>
      </c>
      <c r="W439" s="12">
        <v>43.7</v>
      </c>
    </row>
    <row r="440" spans="21:23" ht="18.75" x14ac:dyDescent="0.25">
      <c r="U440" s="12">
        <v>2690</v>
      </c>
      <c r="V440" s="12">
        <v>224</v>
      </c>
      <c r="W440" s="12">
        <v>43.8</v>
      </c>
    </row>
    <row r="441" spans="21:23" ht="18.75" x14ac:dyDescent="0.25">
      <c r="U441" s="12">
        <v>2695</v>
      </c>
      <c r="V441" s="12">
        <v>224.5</v>
      </c>
      <c r="W441" s="12">
        <v>43.9</v>
      </c>
    </row>
    <row r="442" spans="21:23" ht="18.75" x14ac:dyDescent="0.25">
      <c r="U442" s="12">
        <v>2700</v>
      </c>
      <c r="V442" s="12">
        <v>225</v>
      </c>
      <c r="W442" s="12">
        <v>44</v>
      </c>
    </row>
    <row r="443" spans="21:23" ht="18.75" x14ac:dyDescent="0.25">
      <c r="U443" s="12">
        <v>2705</v>
      </c>
      <c r="V443" s="12">
        <v>225.5</v>
      </c>
      <c r="W443" s="12">
        <v>44.1</v>
      </c>
    </row>
    <row r="444" spans="21:23" ht="18.75" x14ac:dyDescent="0.25">
      <c r="U444" s="12">
        <v>2710</v>
      </c>
      <c r="V444" s="12">
        <v>226</v>
      </c>
      <c r="W444" s="12">
        <v>44.2</v>
      </c>
    </row>
    <row r="445" spans="21:23" ht="18.75" x14ac:dyDescent="0.25">
      <c r="U445" s="12">
        <v>2715</v>
      </c>
      <c r="V445" s="12">
        <v>226.5</v>
      </c>
      <c r="W445" s="12">
        <v>44.3</v>
      </c>
    </row>
    <row r="446" spans="21:23" ht="18.75" x14ac:dyDescent="0.25">
      <c r="U446" s="12">
        <v>2720</v>
      </c>
      <c r="V446" s="12">
        <v>227</v>
      </c>
      <c r="W446" s="12">
        <v>44.4</v>
      </c>
    </row>
    <row r="447" spans="21:23" ht="18.75" x14ac:dyDescent="0.25">
      <c r="U447" s="12">
        <v>2725</v>
      </c>
      <c r="V447" s="12">
        <v>227.5</v>
      </c>
      <c r="W447" s="12">
        <v>44.5</v>
      </c>
    </row>
    <row r="448" spans="21:23" ht="18.75" x14ac:dyDescent="0.25">
      <c r="U448" s="12">
        <v>2730</v>
      </c>
      <c r="V448" s="12">
        <v>228</v>
      </c>
      <c r="W448" s="12">
        <v>44.6</v>
      </c>
    </row>
    <row r="449" spans="21:23" ht="18.75" x14ac:dyDescent="0.25">
      <c r="U449" s="12">
        <v>2735</v>
      </c>
      <c r="V449" s="12">
        <v>228.5</v>
      </c>
      <c r="W449" s="12">
        <v>44.7</v>
      </c>
    </row>
    <row r="450" spans="21:23" ht="18.75" x14ac:dyDescent="0.25">
      <c r="U450" s="12">
        <v>2740</v>
      </c>
      <c r="V450" s="12">
        <v>229</v>
      </c>
      <c r="W450" s="12">
        <v>44.8</v>
      </c>
    </row>
    <row r="451" spans="21:23" ht="18.75" x14ac:dyDescent="0.25">
      <c r="U451" s="12">
        <v>2745</v>
      </c>
      <c r="V451" s="12">
        <v>229.5</v>
      </c>
      <c r="W451" s="12">
        <v>44.9</v>
      </c>
    </row>
    <row r="452" spans="21:23" ht="18.75" x14ac:dyDescent="0.25">
      <c r="U452" s="12">
        <v>2750</v>
      </c>
      <c r="V452" s="12">
        <v>230</v>
      </c>
      <c r="W452" s="12">
        <v>45</v>
      </c>
    </row>
    <row r="453" spans="21:23" ht="18.75" x14ac:dyDescent="0.25">
      <c r="U453" s="12">
        <v>2755</v>
      </c>
      <c r="V453" s="12">
        <v>230.5</v>
      </c>
      <c r="W453" s="12">
        <v>45.1</v>
      </c>
    </row>
    <row r="454" spans="21:23" ht="18.75" x14ac:dyDescent="0.25">
      <c r="U454" s="12">
        <v>2760</v>
      </c>
      <c r="V454" s="12">
        <v>231</v>
      </c>
      <c r="W454" s="12">
        <v>45.2</v>
      </c>
    </row>
    <row r="455" spans="21:23" ht="18.75" x14ac:dyDescent="0.25">
      <c r="U455" s="12">
        <v>2765</v>
      </c>
      <c r="V455" s="12">
        <v>231.5</v>
      </c>
      <c r="W455" s="12">
        <v>45.3</v>
      </c>
    </row>
    <row r="456" spans="21:23" ht="18.75" x14ac:dyDescent="0.25">
      <c r="U456" s="12">
        <v>2770</v>
      </c>
      <c r="V456" s="12">
        <v>232</v>
      </c>
      <c r="W456" s="12">
        <v>45.4</v>
      </c>
    </row>
    <row r="457" spans="21:23" ht="18.75" x14ac:dyDescent="0.25">
      <c r="U457" s="12">
        <v>2775</v>
      </c>
      <c r="V457" s="12">
        <v>232.5</v>
      </c>
      <c r="W457" s="12">
        <v>45.5</v>
      </c>
    </row>
    <row r="458" spans="21:23" ht="18.75" x14ac:dyDescent="0.25">
      <c r="U458" s="12">
        <v>2780</v>
      </c>
      <c r="V458" s="12">
        <v>233</v>
      </c>
      <c r="W458" s="12">
        <v>45.6</v>
      </c>
    </row>
    <row r="459" spans="21:23" ht="18.75" x14ac:dyDescent="0.25">
      <c r="U459" s="12">
        <v>2785</v>
      </c>
      <c r="V459" s="12">
        <v>233.5</v>
      </c>
      <c r="W459" s="12">
        <v>45.7</v>
      </c>
    </row>
    <row r="460" spans="21:23" ht="18.75" x14ac:dyDescent="0.25">
      <c r="U460" s="12">
        <v>2790</v>
      </c>
      <c r="V460" s="12">
        <v>234</v>
      </c>
      <c r="W460" s="12">
        <v>45.8</v>
      </c>
    </row>
    <row r="461" spans="21:23" ht="18.75" x14ac:dyDescent="0.25">
      <c r="U461" s="12">
        <v>2795</v>
      </c>
      <c r="V461" s="12">
        <v>234.5</v>
      </c>
      <c r="W461" s="12">
        <v>45.9</v>
      </c>
    </row>
    <row r="462" spans="21:23" ht="18.75" x14ac:dyDescent="0.25">
      <c r="U462" s="12">
        <v>2800</v>
      </c>
      <c r="V462" s="12">
        <v>235</v>
      </c>
      <c r="W462" s="12">
        <v>46</v>
      </c>
    </row>
    <row r="463" spans="21:23" ht="18.75" x14ac:dyDescent="0.25">
      <c r="U463" s="12">
        <v>2805</v>
      </c>
      <c r="V463" s="12">
        <v>235.5</v>
      </c>
      <c r="W463" s="12">
        <v>46.1</v>
      </c>
    </row>
    <row r="464" spans="21:23" ht="18.75" x14ac:dyDescent="0.25">
      <c r="U464" s="12">
        <v>2810</v>
      </c>
      <c r="V464" s="12">
        <v>236</v>
      </c>
      <c r="W464" s="12">
        <v>46.2</v>
      </c>
    </row>
    <row r="465" spans="21:23" ht="18.75" x14ac:dyDescent="0.25">
      <c r="U465" s="12">
        <v>2815</v>
      </c>
      <c r="V465" s="12">
        <v>236.5</v>
      </c>
      <c r="W465" s="12">
        <v>46.3</v>
      </c>
    </row>
    <row r="466" spans="21:23" ht="18.75" x14ac:dyDescent="0.25">
      <c r="U466" s="12">
        <v>2820</v>
      </c>
      <c r="V466" s="12">
        <v>237</v>
      </c>
      <c r="W466" s="12">
        <v>46.4</v>
      </c>
    </row>
    <row r="467" spans="21:23" ht="18.75" x14ac:dyDescent="0.25">
      <c r="U467" s="12">
        <v>2825</v>
      </c>
      <c r="V467" s="12">
        <v>237.5</v>
      </c>
      <c r="W467" s="12">
        <v>46.5</v>
      </c>
    </row>
    <row r="468" spans="21:23" ht="18.75" x14ac:dyDescent="0.25">
      <c r="U468" s="12">
        <v>2830</v>
      </c>
      <c r="V468" s="12">
        <v>238</v>
      </c>
      <c r="W468" s="12">
        <v>46.6</v>
      </c>
    </row>
    <row r="469" spans="21:23" ht="18.75" x14ac:dyDescent="0.25">
      <c r="U469" s="12">
        <v>2835</v>
      </c>
      <c r="V469" s="12">
        <v>238.5</v>
      </c>
      <c r="W469" s="12">
        <v>46.7</v>
      </c>
    </row>
    <row r="470" spans="21:23" ht="18.75" x14ac:dyDescent="0.25">
      <c r="U470" s="12">
        <v>2840</v>
      </c>
      <c r="V470" s="12">
        <v>239</v>
      </c>
      <c r="W470" s="12">
        <v>46.8</v>
      </c>
    </row>
    <row r="471" spans="21:23" ht="18.75" x14ac:dyDescent="0.25">
      <c r="U471" s="12">
        <v>2845</v>
      </c>
      <c r="V471" s="12">
        <v>239.5</v>
      </c>
      <c r="W471" s="12">
        <v>46.9</v>
      </c>
    </row>
    <row r="472" spans="21:23" ht="18.75" x14ac:dyDescent="0.25">
      <c r="U472" s="12">
        <v>2850</v>
      </c>
      <c r="V472" s="12">
        <v>240</v>
      </c>
      <c r="W472" s="12">
        <v>47</v>
      </c>
    </row>
    <row r="473" spans="21:23" ht="18.75" x14ac:dyDescent="0.25">
      <c r="U473" s="12">
        <v>2855</v>
      </c>
      <c r="V473" s="12">
        <v>240.5</v>
      </c>
      <c r="W473" s="12">
        <v>47.1</v>
      </c>
    </row>
    <row r="474" spans="21:23" ht="18.75" x14ac:dyDescent="0.25">
      <c r="U474" s="12">
        <v>2860</v>
      </c>
      <c r="V474" s="12">
        <v>241</v>
      </c>
      <c r="W474" s="12">
        <v>47.2</v>
      </c>
    </row>
    <row r="475" spans="21:23" ht="18.75" x14ac:dyDescent="0.25">
      <c r="U475" s="12">
        <v>2865</v>
      </c>
      <c r="V475" s="12">
        <v>241.5</v>
      </c>
      <c r="W475" s="12">
        <v>47.3</v>
      </c>
    </row>
    <row r="476" spans="21:23" ht="18.75" x14ac:dyDescent="0.25">
      <c r="U476" s="12">
        <v>2870</v>
      </c>
      <c r="V476" s="12">
        <v>242</v>
      </c>
      <c r="W476" s="12">
        <v>47.4</v>
      </c>
    </row>
    <row r="477" spans="21:23" ht="18.75" x14ac:dyDescent="0.25">
      <c r="U477" s="12">
        <v>2875</v>
      </c>
      <c r="V477" s="12">
        <v>242.5</v>
      </c>
      <c r="W477" s="12">
        <v>47.5</v>
      </c>
    </row>
    <row r="478" spans="21:23" ht="18.75" x14ac:dyDescent="0.25">
      <c r="U478" s="12">
        <v>2880</v>
      </c>
      <c r="V478" s="12">
        <v>243</v>
      </c>
      <c r="W478" s="12">
        <v>47.6</v>
      </c>
    </row>
    <row r="479" spans="21:23" ht="18.75" x14ac:dyDescent="0.25">
      <c r="U479" s="12">
        <v>2885</v>
      </c>
      <c r="V479" s="12">
        <v>243.5</v>
      </c>
      <c r="W479" s="12">
        <v>47.7</v>
      </c>
    </row>
    <row r="480" spans="21:23" ht="18.75" x14ac:dyDescent="0.25">
      <c r="U480" s="12">
        <v>2890</v>
      </c>
      <c r="V480" s="12">
        <v>244</v>
      </c>
      <c r="W480" s="12">
        <v>47.8</v>
      </c>
    </row>
    <row r="481" spans="21:23" ht="18.75" x14ac:dyDescent="0.25">
      <c r="U481" s="12">
        <v>2895</v>
      </c>
      <c r="V481" s="12">
        <v>244.5</v>
      </c>
      <c r="W481" s="12">
        <v>47.9</v>
      </c>
    </row>
    <row r="482" spans="21:23" ht="18.75" x14ac:dyDescent="0.25">
      <c r="U482" s="12">
        <v>2900</v>
      </c>
      <c r="V482" s="12">
        <v>245</v>
      </c>
      <c r="W482" s="12">
        <v>48</v>
      </c>
    </row>
    <row r="483" spans="21:23" ht="18.75" x14ac:dyDescent="0.25">
      <c r="U483" s="12">
        <v>2905</v>
      </c>
      <c r="V483" s="12">
        <v>245.5</v>
      </c>
      <c r="W483" s="12">
        <v>48.1</v>
      </c>
    </row>
    <row r="484" spans="21:23" ht="18.75" x14ac:dyDescent="0.25">
      <c r="U484" s="12">
        <v>2910</v>
      </c>
      <c r="V484" s="12">
        <v>246</v>
      </c>
      <c r="W484" s="12">
        <v>48.2</v>
      </c>
    </row>
    <row r="485" spans="21:23" ht="18.75" x14ac:dyDescent="0.25">
      <c r="U485" s="12">
        <v>2915</v>
      </c>
      <c r="V485" s="12">
        <v>246.5</v>
      </c>
      <c r="W485" s="12">
        <v>48.3</v>
      </c>
    </row>
    <row r="486" spans="21:23" ht="18.75" x14ac:dyDescent="0.25">
      <c r="U486" s="12">
        <v>2920</v>
      </c>
      <c r="V486" s="12">
        <v>247</v>
      </c>
      <c r="W486" s="12">
        <v>48.4</v>
      </c>
    </row>
    <row r="487" spans="21:23" ht="18.75" x14ac:dyDescent="0.25">
      <c r="U487" s="12">
        <v>2925</v>
      </c>
      <c r="V487" s="12">
        <v>247.5</v>
      </c>
      <c r="W487" s="12">
        <v>48.5</v>
      </c>
    </row>
    <row r="488" spans="21:23" ht="18.75" x14ac:dyDescent="0.25">
      <c r="U488" s="12">
        <v>2930</v>
      </c>
      <c r="V488" s="12">
        <v>248</v>
      </c>
      <c r="W488" s="12">
        <v>48.6</v>
      </c>
    </row>
    <row r="489" spans="21:23" ht="18.75" x14ac:dyDescent="0.25">
      <c r="U489" s="12">
        <v>2935</v>
      </c>
      <c r="V489" s="12">
        <v>248.5</v>
      </c>
      <c r="W489" s="12">
        <v>48.7</v>
      </c>
    </row>
    <row r="490" spans="21:23" ht="18.75" x14ac:dyDescent="0.25">
      <c r="U490" s="12">
        <v>2940</v>
      </c>
      <c r="V490" s="12">
        <v>249</v>
      </c>
      <c r="W490" s="12">
        <v>48.8</v>
      </c>
    </row>
    <row r="491" spans="21:23" ht="18.75" x14ac:dyDescent="0.25">
      <c r="U491" s="12">
        <v>2945</v>
      </c>
      <c r="V491" s="12">
        <v>249.5</v>
      </c>
      <c r="W491" s="12">
        <v>48.9</v>
      </c>
    </row>
    <row r="492" spans="21:23" ht="18.75" x14ac:dyDescent="0.25">
      <c r="U492" s="12">
        <v>2950</v>
      </c>
      <c r="V492" s="12">
        <v>250</v>
      </c>
      <c r="W492" s="12">
        <v>49</v>
      </c>
    </row>
    <row r="493" spans="21:23" ht="18.75" x14ac:dyDescent="0.25">
      <c r="U493" s="12">
        <v>2955</v>
      </c>
      <c r="V493" s="12">
        <v>250.5</v>
      </c>
      <c r="W493" s="12">
        <v>49.1</v>
      </c>
    </row>
    <row r="494" spans="21:23" ht="18.75" x14ac:dyDescent="0.25">
      <c r="U494" s="12">
        <v>2960</v>
      </c>
      <c r="V494" s="12">
        <v>251</v>
      </c>
      <c r="W494" s="12">
        <v>49.2</v>
      </c>
    </row>
    <row r="495" spans="21:23" ht="18.75" x14ac:dyDescent="0.25">
      <c r="U495" s="12">
        <v>2965</v>
      </c>
      <c r="V495" s="12">
        <v>251.5</v>
      </c>
      <c r="W495" s="12">
        <v>49.3</v>
      </c>
    </row>
    <row r="496" spans="21:23" ht="18.75" x14ac:dyDescent="0.25">
      <c r="U496" s="12">
        <v>2970</v>
      </c>
      <c r="V496" s="12">
        <v>252</v>
      </c>
      <c r="W496" s="12">
        <v>49.4</v>
      </c>
    </row>
    <row r="497" spans="21:23" ht="18.75" x14ac:dyDescent="0.25">
      <c r="U497" s="12">
        <v>2975</v>
      </c>
      <c r="V497" s="12">
        <v>252.5</v>
      </c>
      <c r="W497" s="12">
        <v>49.5</v>
      </c>
    </row>
    <row r="498" spans="21:23" ht="18.75" x14ac:dyDescent="0.25">
      <c r="U498" s="12">
        <v>2980</v>
      </c>
      <c r="V498" s="12">
        <v>253</v>
      </c>
      <c r="W498" s="12">
        <v>49.6</v>
      </c>
    </row>
    <row r="499" spans="21:23" ht="18.75" x14ac:dyDescent="0.25">
      <c r="U499" s="12">
        <v>2985</v>
      </c>
      <c r="V499" s="12">
        <v>253.5</v>
      </c>
      <c r="W499" s="12">
        <v>49.7</v>
      </c>
    </row>
    <row r="500" spans="21:23" ht="18.75" x14ac:dyDescent="0.25">
      <c r="U500" s="12">
        <v>2990</v>
      </c>
      <c r="V500" s="12">
        <v>254</v>
      </c>
      <c r="W500" s="12">
        <v>49.8</v>
      </c>
    </row>
    <row r="501" spans="21:23" ht="18.75" x14ac:dyDescent="0.25">
      <c r="U501" s="12">
        <v>2995</v>
      </c>
      <c r="V501" s="12">
        <v>254.5</v>
      </c>
      <c r="W501" s="12">
        <v>49.9</v>
      </c>
    </row>
    <row r="502" spans="21:23" ht="18.75" x14ac:dyDescent="0.25">
      <c r="U502" s="12">
        <v>3000</v>
      </c>
      <c r="V502" s="12">
        <v>255</v>
      </c>
      <c r="W502" s="12">
        <v>50</v>
      </c>
    </row>
    <row r="503" spans="21:23" ht="18.75" x14ac:dyDescent="0.25">
      <c r="U503" s="12">
        <v>3005</v>
      </c>
      <c r="V503" s="12">
        <v>255.5</v>
      </c>
    </row>
    <row r="504" spans="21:23" ht="18.75" x14ac:dyDescent="0.25">
      <c r="U504" s="12">
        <v>3010</v>
      </c>
      <c r="V504" s="12">
        <v>256</v>
      </c>
    </row>
    <row r="505" spans="21:23" ht="18.75" x14ac:dyDescent="0.25">
      <c r="U505" s="12">
        <v>3015</v>
      </c>
      <c r="V505" s="12">
        <v>256.5</v>
      </c>
    </row>
    <row r="506" spans="21:23" ht="18.75" x14ac:dyDescent="0.25">
      <c r="U506" s="12">
        <v>3020</v>
      </c>
      <c r="V506" s="12">
        <v>257</v>
      </c>
    </row>
    <row r="507" spans="21:23" ht="18.75" x14ac:dyDescent="0.25">
      <c r="U507" s="12">
        <v>3025</v>
      </c>
      <c r="V507" s="12">
        <v>257.5</v>
      </c>
    </row>
    <row r="508" spans="21:23" ht="18.75" x14ac:dyDescent="0.25">
      <c r="U508" s="12">
        <v>3030</v>
      </c>
      <c r="V508" s="12">
        <v>258</v>
      </c>
    </row>
    <row r="509" spans="21:23" ht="18.75" x14ac:dyDescent="0.25">
      <c r="U509" s="12">
        <v>3035</v>
      </c>
      <c r="V509" s="12">
        <v>258.5</v>
      </c>
    </row>
    <row r="510" spans="21:23" ht="18.75" x14ac:dyDescent="0.25">
      <c r="U510" s="12">
        <v>3040</v>
      </c>
      <c r="V510" s="12">
        <v>259</v>
      </c>
    </row>
    <row r="511" spans="21:23" ht="18.75" x14ac:dyDescent="0.25">
      <c r="U511" s="12">
        <v>3045</v>
      </c>
      <c r="V511" s="12">
        <v>259.5</v>
      </c>
    </row>
    <row r="512" spans="21:23" ht="18.75" x14ac:dyDescent="0.25">
      <c r="U512" s="12">
        <v>3050</v>
      </c>
      <c r="V512" s="12">
        <v>260</v>
      </c>
    </row>
    <row r="513" spans="21:22" ht="18.75" x14ac:dyDescent="0.25">
      <c r="U513" s="12">
        <v>3055</v>
      </c>
      <c r="V513" s="12">
        <v>260.5</v>
      </c>
    </row>
    <row r="514" spans="21:22" ht="18.75" x14ac:dyDescent="0.25">
      <c r="U514" s="12">
        <v>3060</v>
      </c>
      <c r="V514" s="12">
        <v>261</v>
      </c>
    </row>
    <row r="515" spans="21:22" ht="18.75" x14ac:dyDescent="0.25">
      <c r="U515" s="12">
        <v>3065</v>
      </c>
      <c r="V515" s="12">
        <v>261.5</v>
      </c>
    </row>
    <row r="516" spans="21:22" ht="18.75" x14ac:dyDescent="0.25">
      <c r="U516" s="12">
        <v>3070</v>
      </c>
      <c r="V516" s="12">
        <v>262</v>
      </c>
    </row>
    <row r="517" spans="21:22" ht="18.75" x14ac:dyDescent="0.25">
      <c r="U517" s="12">
        <v>3075</v>
      </c>
      <c r="V517" s="12">
        <v>262.5</v>
      </c>
    </row>
    <row r="518" spans="21:22" ht="18.75" x14ac:dyDescent="0.25">
      <c r="U518" s="12">
        <v>3080</v>
      </c>
      <c r="V518" s="12">
        <v>263</v>
      </c>
    </row>
    <row r="519" spans="21:22" ht="18.75" x14ac:dyDescent="0.25">
      <c r="U519" s="12">
        <v>3085</v>
      </c>
      <c r="V519" s="12">
        <v>263.5</v>
      </c>
    </row>
    <row r="520" spans="21:22" ht="18.75" x14ac:dyDescent="0.25">
      <c r="U520" s="12">
        <v>3090</v>
      </c>
      <c r="V520" s="12">
        <v>264</v>
      </c>
    </row>
    <row r="521" spans="21:22" ht="18.75" x14ac:dyDescent="0.25">
      <c r="U521" s="12">
        <v>3095</v>
      </c>
      <c r="V521" s="12">
        <v>264.5</v>
      </c>
    </row>
    <row r="522" spans="21:22" ht="18.75" x14ac:dyDescent="0.25">
      <c r="U522" s="12">
        <v>3100</v>
      </c>
      <c r="V522" s="12">
        <v>265</v>
      </c>
    </row>
    <row r="523" spans="21:22" ht="18.75" x14ac:dyDescent="0.25">
      <c r="U523" s="12">
        <v>3105</v>
      </c>
      <c r="V523" s="12">
        <v>265.5</v>
      </c>
    </row>
    <row r="524" spans="21:22" ht="18.75" x14ac:dyDescent="0.25">
      <c r="U524" s="12">
        <v>3110</v>
      </c>
      <c r="V524" s="12">
        <v>266</v>
      </c>
    </row>
    <row r="525" spans="21:22" ht="18.75" x14ac:dyDescent="0.25">
      <c r="U525" s="12">
        <v>3115</v>
      </c>
      <c r="V525" s="12">
        <v>266.5</v>
      </c>
    </row>
    <row r="526" spans="21:22" ht="18.75" x14ac:dyDescent="0.25">
      <c r="U526" s="12">
        <v>3120</v>
      </c>
      <c r="V526" s="12">
        <v>267</v>
      </c>
    </row>
    <row r="527" spans="21:22" ht="18.75" x14ac:dyDescent="0.25">
      <c r="U527" s="12">
        <v>3125</v>
      </c>
      <c r="V527" s="12">
        <v>267.5</v>
      </c>
    </row>
    <row r="528" spans="21:22" ht="18.75" x14ac:dyDescent="0.25">
      <c r="U528" s="12">
        <v>3130</v>
      </c>
      <c r="V528" s="12">
        <v>268</v>
      </c>
    </row>
    <row r="529" spans="21:22" ht="18.75" x14ac:dyDescent="0.25">
      <c r="U529" s="12">
        <v>3135</v>
      </c>
      <c r="V529" s="12">
        <v>268.5</v>
      </c>
    </row>
    <row r="530" spans="21:22" ht="18.75" x14ac:dyDescent="0.25">
      <c r="U530" s="12">
        <v>3140</v>
      </c>
      <c r="V530" s="12">
        <v>269</v>
      </c>
    </row>
    <row r="531" spans="21:22" ht="18.75" x14ac:dyDescent="0.25">
      <c r="U531" s="12">
        <v>3145</v>
      </c>
      <c r="V531" s="12">
        <v>269.5</v>
      </c>
    </row>
    <row r="532" spans="21:22" ht="18.75" x14ac:dyDescent="0.25">
      <c r="U532" s="12">
        <v>3150</v>
      </c>
      <c r="V532" s="12">
        <v>270</v>
      </c>
    </row>
    <row r="533" spans="21:22" ht="18.75" x14ac:dyDescent="0.25">
      <c r="U533" s="12">
        <v>3155</v>
      </c>
      <c r="V533" s="12">
        <v>270.5</v>
      </c>
    </row>
    <row r="534" spans="21:22" ht="18.75" x14ac:dyDescent="0.25">
      <c r="U534" s="12">
        <v>3160</v>
      </c>
      <c r="V534" s="12">
        <v>271</v>
      </c>
    </row>
    <row r="535" spans="21:22" ht="18.75" x14ac:dyDescent="0.25">
      <c r="U535" s="12">
        <v>3165</v>
      </c>
      <c r="V535" s="12">
        <v>271.5</v>
      </c>
    </row>
    <row r="536" spans="21:22" ht="18.75" x14ac:dyDescent="0.25">
      <c r="U536" s="12">
        <v>3170</v>
      </c>
      <c r="V536" s="12">
        <v>272</v>
      </c>
    </row>
    <row r="537" spans="21:22" ht="18.75" x14ac:dyDescent="0.25">
      <c r="U537" s="12">
        <v>3175</v>
      </c>
      <c r="V537" s="12">
        <v>272.5</v>
      </c>
    </row>
    <row r="538" spans="21:22" ht="18.75" x14ac:dyDescent="0.25">
      <c r="U538" s="12">
        <v>3180</v>
      </c>
      <c r="V538" s="12">
        <v>273</v>
      </c>
    </row>
    <row r="539" spans="21:22" ht="18.75" x14ac:dyDescent="0.25">
      <c r="U539" s="12">
        <v>3185</v>
      </c>
      <c r="V539" s="12">
        <v>273.5</v>
      </c>
    </row>
    <row r="540" spans="21:22" ht="18.75" x14ac:dyDescent="0.25">
      <c r="U540" s="12">
        <v>3190</v>
      </c>
      <c r="V540" s="12">
        <v>274</v>
      </c>
    </row>
    <row r="541" spans="21:22" ht="18.75" x14ac:dyDescent="0.25">
      <c r="U541" s="12">
        <v>3195</v>
      </c>
      <c r="V541" s="12">
        <v>274.5</v>
      </c>
    </row>
    <row r="542" spans="21:22" ht="18.75" x14ac:dyDescent="0.25">
      <c r="U542" s="12">
        <v>3200</v>
      </c>
      <c r="V542" s="12">
        <v>275</v>
      </c>
    </row>
    <row r="543" spans="21:22" ht="18.75" x14ac:dyDescent="0.25">
      <c r="U543" s="12">
        <v>3205</v>
      </c>
      <c r="V543" s="12">
        <v>275.5</v>
      </c>
    </row>
    <row r="544" spans="21:22" ht="18.75" x14ac:dyDescent="0.25">
      <c r="U544" s="12">
        <v>3210</v>
      </c>
      <c r="V544" s="12">
        <v>276</v>
      </c>
    </row>
    <row r="545" spans="21:22" ht="18.75" x14ac:dyDescent="0.25">
      <c r="U545" s="12">
        <v>3215</v>
      </c>
      <c r="V545" s="12">
        <v>276.5</v>
      </c>
    </row>
    <row r="546" spans="21:22" ht="18.75" x14ac:dyDescent="0.25">
      <c r="U546" s="12">
        <v>3220</v>
      </c>
      <c r="V546" s="12">
        <v>277</v>
      </c>
    </row>
    <row r="547" spans="21:22" ht="18.75" x14ac:dyDescent="0.25">
      <c r="U547" s="12">
        <v>3225</v>
      </c>
      <c r="V547" s="12">
        <v>277.5</v>
      </c>
    </row>
    <row r="548" spans="21:22" ht="18.75" x14ac:dyDescent="0.25">
      <c r="U548" s="12">
        <v>3230</v>
      </c>
      <c r="V548" s="12">
        <v>278</v>
      </c>
    </row>
    <row r="549" spans="21:22" ht="18.75" x14ac:dyDescent="0.25">
      <c r="U549" s="12">
        <v>3235</v>
      </c>
      <c r="V549" s="12">
        <v>278.5</v>
      </c>
    </row>
    <row r="550" spans="21:22" ht="18.75" x14ac:dyDescent="0.25">
      <c r="U550" s="12">
        <v>3240</v>
      </c>
      <c r="V550" s="12">
        <v>279</v>
      </c>
    </row>
    <row r="551" spans="21:22" ht="18.75" x14ac:dyDescent="0.25">
      <c r="U551" s="12">
        <v>3245</v>
      </c>
      <c r="V551" s="12">
        <v>279.5</v>
      </c>
    </row>
    <row r="552" spans="21:22" ht="18.75" x14ac:dyDescent="0.25">
      <c r="U552" s="12">
        <v>3250</v>
      </c>
      <c r="V552" s="12">
        <v>280</v>
      </c>
    </row>
    <row r="553" spans="21:22" ht="18.75" x14ac:dyDescent="0.25">
      <c r="U553" s="12">
        <v>3255</v>
      </c>
      <c r="V553" s="12">
        <v>280.5</v>
      </c>
    </row>
    <row r="554" spans="21:22" ht="18.75" x14ac:dyDescent="0.25">
      <c r="U554" s="12">
        <v>3260</v>
      </c>
      <c r="V554" s="12">
        <v>281</v>
      </c>
    </row>
    <row r="555" spans="21:22" ht="18.75" x14ac:dyDescent="0.25">
      <c r="U555" s="12">
        <v>3265</v>
      </c>
      <c r="V555" s="12">
        <v>281.5</v>
      </c>
    </row>
    <row r="556" spans="21:22" ht="18.75" x14ac:dyDescent="0.25">
      <c r="U556" s="12">
        <v>3270</v>
      </c>
      <c r="V556" s="12">
        <v>282</v>
      </c>
    </row>
    <row r="557" spans="21:22" ht="18.75" x14ac:dyDescent="0.25">
      <c r="U557" s="12">
        <v>3275</v>
      </c>
      <c r="V557" s="12">
        <v>282.5</v>
      </c>
    </row>
    <row r="558" spans="21:22" ht="18.75" x14ac:dyDescent="0.25">
      <c r="U558" s="12">
        <v>3280</v>
      </c>
      <c r="V558" s="12">
        <v>283</v>
      </c>
    </row>
    <row r="559" spans="21:22" ht="18.75" x14ac:dyDescent="0.25">
      <c r="U559" s="12">
        <v>3285</v>
      </c>
      <c r="V559" s="12">
        <v>283.5</v>
      </c>
    </row>
    <row r="560" spans="21:22" ht="18.75" x14ac:dyDescent="0.25">
      <c r="U560" s="12">
        <v>3290</v>
      </c>
      <c r="V560" s="12">
        <v>284</v>
      </c>
    </row>
    <row r="561" spans="21:22" ht="18.75" x14ac:dyDescent="0.25">
      <c r="U561" s="12">
        <v>3295</v>
      </c>
      <c r="V561" s="12">
        <v>284.5</v>
      </c>
    </row>
    <row r="562" spans="21:22" ht="18.75" x14ac:dyDescent="0.25">
      <c r="U562" s="12">
        <v>3300</v>
      </c>
      <c r="V562" s="12">
        <v>285</v>
      </c>
    </row>
    <row r="563" spans="21:22" ht="18.75" x14ac:dyDescent="0.25">
      <c r="U563" s="12">
        <v>3305</v>
      </c>
      <c r="V563" s="12">
        <v>285.5</v>
      </c>
    </row>
    <row r="564" spans="21:22" ht="18.75" x14ac:dyDescent="0.25">
      <c r="U564" s="12">
        <v>3310</v>
      </c>
      <c r="V564" s="12">
        <v>286</v>
      </c>
    </row>
    <row r="565" spans="21:22" ht="18.75" x14ac:dyDescent="0.25">
      <c r="U565" s="12">
        <v>3315</v>
      </c>
      <c r="V565" s="12">
        <v>286.5</v>
      </c>
    </row>
    <row r="566" spans="21:22" ht="18.75" x14ac:dyDescent="0.25">
      <c r="U566" s="12">
        <v>3320</v>
      </c>
      <c r="V566" s="12">
        <v>287</v>
      </c>
    </row>
    <row r="567" spans="21:22" ht="18.75" x14ac:dyDescent="0.25">
      <c r="U567" s="12">
        <v>3325</v>
      </c>
      <c r="V567" s="12">
        <v>287.5</v>
      </c>
    </row>
    <row r="568" spans="21:22" ht="18.75" x14ac:dyDescent="0.25">
      <c r="U568" s="12">
        <v>3330</v>
      </c>
      <c r="V568" s="12">
        <v>288</v>
      </c>
    </row>
    <row r="569" spans="21:22" ht="18.75" x14ac:dyDescent="0.25">
      <c r="U569" s="12">
        <v>3335</v>
      </c>
      <c r="V569" s="12">
        <v>288.5</v>
      </c>
    </row>
    <row r="570" spans="21:22" ht="18.75" x14ac:dyDescent="0.25">
      <c r="U570" s="12">
        <v>3340</v>
      </c>
      <c r="V570" s="12">
        <v>289</v>
      </c>
    </row>
    <row r="571" spans="21:22" ht="18.75" x14ac:dyDescent="0.25">
      <c r="U571" s="12">
        <v>3345</v>
      </c>
      <c r="V571" s="12">
        <v>289.5</v>
      </c>
    </row>
    <row r="572" spans="21:22" ht="18.75" x14ac:dyDescent="0.25">
      <c r="U572" s="12">
        <v>3350</v>
      </c>
      <c r="V572" s="12">
        <v>290</v>
      </c>
    </row>
    <row r="573" spans="21:22" ht="18.75" x14ac:dyDescent="0.25">
      <c r="U573" s="12">
        <v>3355</v>
      </c>
      <c r="V573" s="12">
        <v>290.5</v>
      </c>
    </row>
    <row r="574" spans="21:22" ht="18.75" x14ac:dyDescent="0.25">
      <c r="U574" s="12">
        <v>3360</v>
      </c>
      <c r="V574" s="12">
        <v>291</v>
      </c>
    </row>
    <row r="575" spans="21:22" ht="18.75" x14ac:dyDescent="0.25">
      <c r="U575" s="12">
        <v>3365</v>
      </c>
      <c r="V575" s="12">
        <v>291.5</v>
      </c>
    </row>
    <row r="576" spans="21:22" ht="18.75" x14ac:dyDescent="0.25">
      <c r="U576" s="12">
        <v>3370</v>
      </c>
      <c r="V576" s="12">
        <v>292</v>
      </c>
    </row>
    <row r="577" spans="21:22" ht="18.75" x14ac:dyDescent="0.25">
      <c r="U577" s="12">
        <v>3375</v>
      </c>
      <c r="V577" s="12">
        <v>292.5</v>
      </c>
    </row>
    <row r="578" spans="21:22" ht="18.75" x14ac:dyDescent="0.25">
      <c r="U578" s="12">
        <v>3380</v>
      </c>
      <c r="V578" s="12">
        <v>293</v>
      </c>
    </row>
    <row r="579" spans="21:22" ht="18.75" x14ac:dyDescent="0.25">
      <c r="U579" s="12">
        <v>3385</v>
      </c>
      <c r="V579" s="12">
        <v>293.5</v>
      </c>
    </row>
    <row r="580" spans="21:22" ht="18.75" x14ac:dyDescent="0.25">
      <c r="U580" s="12">
        <v>3390</v>
      </c>
      <c r="V580" s="12">
        <v>294</v>
      </c>
    </row>
    <row r="581" spans="21:22" ht="18.75" x14ac:dyDescent="0.25">
      <c r="U581" s="12">
        <v>3395</v>
      </c>
      <c r="V581" s="12">
        <v>294.5</v>
      </c>
    </row>
    <row r="582" spans="21:22" ht="18.75" x14ac:dyDescent="0.25">
      <c r="U582" s="12">
        <v>3400</v>
      </c>
      <c r="V582" s="12">
        <v>295</v>
      </c>
    </row>
    <row r="583" spans="21:22" ht="18.75" x14ac:dyDescent="0.25">
      <c r="U583" s="12">
        <v>3405</v>
      </c>
      <c r="V583" s="12">
        <v>295.5</v>
      </c>
    </row>
    <row r="584" spans="21:22" ht="18.75" x14ac:dyDescent="0.25">
      <c r="U584" s="12">
        <v>3410</v>
      </c>
      <c r="V584" s="12">
        <v>296</v>
      </c>
    </row>
    <row r="585" spans="21:22" ht="18.75" x14ac:dyDescent="0.25">
      <c r="U585" s="12">
        <v>3415</v>
      </c>
      <c r="V585" s="12">
        <v>296.5</v>
      </c>
    </row>
    <row r="586" spans="21:22" ht="18.75" x14ac:dyDescent="0.25">
      <c r="U586" s="12">
        <v>3420</v>
      </c>
      <c r="V586" s="12">
        <v>297</v>
      </c>
    </row>
    <row r="587" spans="21:22" ht="18.75" x14ac:dyDescent="0.25">
      <c r="U587" s="12">
        <v>3425</v>
      </c>
      <c r="V587" s="12">
        <v>297.5</v>
      </c>
    </row>
    <row r="588" spans="21:22" ht="18.75" x14ac:dyDescent="0.25">
      <c r="U588" s="12">
        <v>3430</v>
      </c>
      <c r="V588" s="12">
        <v>298</v>
      </c>
    </row>
    <row r="589" spans="21:22" ht="18.75" x14ac:dyDescent="0.25">
      <c r="U589" s="12">
        <v>3435</v>
      </c>
      <c r="V589" s="12">
        <v>298.5</v>
      </c>
    </row>
    <row r="590" spans="21:22" ht="18.75" x14ac:dyDescent="0.25">
      <c r="U590" s="12">
        <v>3440</v>
      </c>
      <c r="V590" s="12">
        <v>299</v>
      </c>
    </row>
    <row r="591" spans="21:22" ht="18.75" x14ac:dyDescent="0.25">
      <c r="U591" s="12">
        <v>3445</v>
      </c>
      <c r="V591" s="12">
        <v>299.5</v>
      </c>
    </row>
    <row r="592" spans="21:22" ht="18.75" x14ac:dyDescent="0.25">
      <c r="U592" s="12">
        <v>3450</v>
      </c>
      <c r="V592" s="12">
        <v>300</v>
      </c>
    </row>
    <row r="593" spans="21:21" ht="18.75" x14ac:dyDescent="0.25">
      <c r="U593" s="12">
        <v>3455</v>
      </c>
    </row>
    <row r="594" spans="21:21" ht="18.75" x14ac:dyDescent="0.25">
      <c r="U594" s="12">
        <v>3460</v>
      </c>
    </row>
    <row r="595" spans="21:21" ht="18.75" x14ac:dyDescent="0.25">
      <c r="U595" s="12">
        <v>3465</v>
      </c>
    </row>
    <row r="596" spans="21:21" ht="18.75" x14ac:dyDescent="0.25">
      <c r="U596" s="12">
        <v>3470</v>
      </c>
    </row>
    <row r="597" spans="21:21" ht="18.75" x14ac:dyDescent="0.25">
      <c r="U597" s="12">
        <v>3475</v>
      </c>
    </row>
    <row r="598" spans="21:21" ht="18.75" x14ac:dyDescent="0.25">
      <c r="U598" s="12">
        <v>3480</v>
      </c>
    </row>
    <row r="599" spans="21:21" ht="18.75" x14ac:dyDescent="0.25">
      <c r="U599" s="12">
        <v>3485</v>
      </c>
    </row>
    <row r="600" spans="21:21" ht="18.75" x14ac:dyDescent="0.25">
      <c r="U600" s="12">
        <v>3490</v>
      </c>
    </row>
    <row r="601" spans="21:21" ht="18.75" x14ac:dyDescent="0.25">
      <c r="U601" s="12">
        <v>3495</v>
      </c>
    </row>
    <row r="602" spans="21:21" ht="18.75" x14ac:dyDescent="0.25">
      <c r="U602" s="12">
        <v>3500</v>
      </c>
    </row>
    <row r="603" spans="21:21" ht="18.75" x14ac:dyDescent="0.25">
      <c r="U603" s="12">
        <v>3505</v>
      </c>
    </row>
    <row r="604" spans="21:21" ht="18.75" x14ac:dyDescent="0.25">
      <c r="U604" s="12">
        <v>3510</v>
      </c>
    </row>
    <row r="605" spans="21:21" ht="18.75" x14ac:dyDescent="0.25">
      <c r="U605" s="12">
        <v>3515</v>
      </c>
    </row>
    <row r="606" spans="21:21" ht="18.75" x14ac:dyDescent="0.25">
      <c r="U606" s="12">
        <v>3520</v>
      </c>
    </row>
    <row r="607" spans="21:21" ht="18.75" x14ac:dyDescent="0.25">
      <c r="U607" s="12">
        <v>3525</v>
      </c>
    </row>
    <row r="608" spans="21:21" ht="18.75" x14ac:dyDescent="0.25">
      <c r="U608" s="12">
        <v>3530</v>
      </c>
    </row>
    <row r="609" spans="21:21" ht="18.75" x14ac:dyDescent="0.25">
      <c r="U609" s="12">
        <v>3535</v>
      </c>
    </row>
    <row r="610" spans="21:21" ht="18.75" x14ac:dyDescent="0.25">
      <c r="U610" s="12">
        <v>3540</v>
      </c>
    </row>
    <row r="611" spans="21:21" ht="18.75" x14ac:dyDescent="0.25">
      <c r="U611" s="12">
        <v>3545</v>
      </c>
    </row>
    <row r="612" spans="21:21" ht="18.75" x14ac:dyDescent="0.25">
      <c r="U612" s="12">
        <v>3550</v>
      </c>
    </row>
    <row r="613" spans="21:21" ht="18.75" x14ac:dyDescent="0.25">
      <c r="U613" s="12">
        <v>3555</v>
      </c>
    </row>
    <row r="614" spans="21:21" ht="18.75" x14ac:dyDescent="0.25">
      <c r="U614" s="12">
        <v>3560</v>
      </c>
    </row>
    <row r="615" spans="21:21" ht="18.75" x14ac:dyDescent="0.25">
      <c r="U615" s="12">
        <v>3565</v>
      </c>
    </row>
    <row r="616" spans="21:21" ht="18.75" x14ac:dyDescent="0.25">
      <c r="U616" s="12">
        <v>3570</v>
      </c>
    </row>
    <row r="617" spans="21:21" ht="18.75" x14ac:dyDescent="0.25">
      <c r="U617" s="12">
        <v>3575</v>
      </c>
    </row>
    <row r="618" spans="21:21" ht="18.75" x14ac:dyDescent="0.25">
      <c r="U618" s="12">
        <v>3580</v>
      </c>
    </row>
    <row r="619" spans="21:21" ht="18.75" x14ac:dyDescent="0.25">
      <c r="U619" s="12">
        <v>3585</v>
      </c>
    </row>
    <row r="620" spans="21:21" ht="18.75" x14ac:dyDescent="0.25">
      <c r="U620" s="12">
        <v>3590</v>
      </c>
    </row>
    <row r="621" spans="21:21" ht="18.75" x14ac:dyDescent="0.25">
      <c r="U621" s="12">
        <v>3595</v>
      </c>
    </row>
    <row r="622" spans="21:21" ht="18.75" x14ac:dyDescent="0.25">
      <c r="U622" s="12">
        <v>3600</v>
      </c>
    </row>
    <row r="623" spans="21:21" ht="18.75" x14ac:dyDescent="0.25">
      <c r="U623" s="12">
        <v>3605</v>
      </c>
    </row>
    <row r="624" spans="21:21" ht="18.75" x14ac:dyDescent="0.25">
      <c r="U624" s="12">
        <v>3610</v>
      </c>
    </row>
    <row r="625" spans="21:21" ht="18.75" x14ac:dyDescent="0.25">
      <c r="U625" s="12">
        <v>3615</v>
      </c>
    </row>
    <row r="626" spans="21:21" ht="18.75" x14ac:dyDescent="0.25">
      <c r="U626" s="12">
        <v>3620</v>
      </c>
    </row>
    <row r="627" spans="21:21" ht="18.75" x14ac:dyDescent="0.25">
      <c r="U627" s="12">
        <v>3625</v>
      </c>
    </row>
    <row r="628" spans="21:21" ht="18.75" x14ac:dyDescent="0.25">
      <c r="U628" s="12">
        <v>3630</v>
      </c>
    </row>
    <row r="629" spans="21:21" ht="18.75" x14ac:dyDescent="0.25">
      <c r="U629" s="12">
        <v>3635</v>
      </c>
    </row>
    <row r="630" spans="21:21" ht="18.75" x14ac:dyDescent="0.25">
      <c r="U630" s="12">
        <v>3640</v>
      </c>
    </row>
    <row r="631" spans="21:21" ht="18.75" x14ac:dyDescent="0.25">
      <c r="U631" s="12">
        <v>3645</v>
      </c>
    </row>
    <row r="632" spans="21:21" ht="18.75" x14ac:dyDescent="0.25">
      <c r="U632" s="12">
        <v>3650</v>
      </c>
    </row>
    <row r="633" spans="21:21" ht="18.75" x14ac:dyDescent="0.25">
      <c r="U633" s="12">
        <v>3655</v>
      </c>
    </row>
    <row r="634" spans="21:21" ht="18.75" x14ac:dyDescent="0.25">
      <c r="U634" s="12">
        <v>3660</v>
      </c>
    </row>
    <row r="635" spans="21:21" ht="18.75" x14ac:dyDescent="0.25">
      <c r="U635" s="12">
        <v>3665</v>
      </c>
    </row>
    <row r="636" spans="21:21" ht="18.75" x14ac:dyDescent="0.25">
      <c r="U636" s="12">
        <v>3670</v>
      </c>
    </row>
    <row r="637" spans="21:21" ht="18.75" x14ac:dyDescent="0.25">
      <c r="U637" s="12">
        <v>3675</v>
      </c>
    </row>
    <row r="638" spans="21:21" ht="18.75" x14ac:dyDescent="0.25">
      <c r="U638" s="12">
        <v>3680</v>
      </c>
    </row>
    <row r="639" spans="21:21" ht="18.75" x14ac:dyDescent="0.25">
      <c r="U639" s="12">
        <v>3685</v>
      </c>
    </row>
    <row r="640" spans="21:21" ht="18.75" x14ac:dyDescent="0.25">
      <c r="U640" s="12">
        <v>3690</v>
      </c>
    </row>
    <row r="641" spans="21:21" ht="18.75" x14ac:dyDescent="0.25">
      <c r="U641" s="12">
        <v>3695</v>
      </c>
    </row>
    <row r="642" spans="21:21" ht="18.75" x14ac:dyDescent="0.25">
      <c r="U642" s="12">
        <v>3700</v>
      </c>
    </row>
    <row r="643" spans="21:21" ht="18.75" x14ac:dyDescent="0.25">
      <c r="U643" s="12">
        <v>3705</v>
      </c>
    </row>
    <row r="644" spans="21:21" ht="18.75" x14ac:dyDescent="0.25">
      <c r="U644" s="12">
        <v>3710</v>
      </c>
    </row>
    <row r="645" spans="21:21" ht="18.75" x14ac:dyDescent="0.25">
      <c r="U645" s="12">
        <v>3715</v>
      </c>
    </row>
    <row r="646" spans="21:21" ht="18.75" x14ac:dyDescent="0.25">
      <c r="U646" s="12">
        <v>3720</v>
      </c>
    </row>
    <row r="647" spans="21:21" ht="18.75" x14ac:dyDescent="0.25">
      <c r="U647" s="12">
        <v>3725</v>
      </c>
    </row>
    <row r="648" spans="21:21" ht="18.75" x14ac:dyDescent="0.25">
      <c r="U648" s="12">
        <v>3730</v>
      </c>
    </row>
    <row r="649" spans="21:21" ht="18.75" x14ac:dyDescent="0.25">
      <c r="U649" s="12">
        <v>3735</v>
      </c>
    </row>
    <row r="650" spans="21:21" ht="18.75" x14ac:dyDescent="0.25">
      <c r="U650" s="12">
        <v>3740</v>
      </c>
    </row>
    <row r="651" spans="21:21" ht="18.75" x14ac:dyDescent="0.25">
      <c r="U651" s="12">
        <v>3745</v>
      </c>
    </row>
    <row r="652" spans="21:21" ht="18.75" x14ac:dyDescent="0.25">
      <c r="U652" s="12">
        <v>3750</v>
      </c>
    </row>
    <row r="653" spans="21:21" ht="18.75" x14ac:dyDescent="0.25">
      <c r="U653" s="12">
        <v>3755</v>
      </c>
    </row>
    <row r="654" spans="21:21" ht="18.75" x14ac:dyDescent="0.25">
      <c r="U654" s="12">
        <v>3760</v>
      </c>
    </row>
    <row r="655" spans="21:21" ht="18.75" x14ac:dyDescent="0.25">
      <c r="U655" s="12">
        <v>3765</v>
      </c>
    </row>
    <row r="656" spans="21:21" ht="18.75" x14ac:dyDescent="0.25">
      <c r="U656" s="12">
        <v>3770</v>
      </c>
    </row>
    <row r="657" spans="21:21" ht="18.75" x14ac:dyDescent="0.25">
      <c r="U657" s="12">
        <v>3775</v>
      </c>
    </row>
    <row r="658" spans="21:21" ht="18.75" x14ac:dyDescent="0.25">
      <c r="U658" s="12">
        <v>3780</v>
      </c>
    </row>
    <row r="659" spans="21:21" ht="18.75" x14ac:dyDescent="0.25">
      <c r="U659" s="12">
        <v>3785</v>
      </c>
    </row>
    <row r="660" spans="21:21" ht="18.75" x14ac:dyDescent="0.25">
      <c r="U660" s="12">
        <v>3790</v>
      </c>
    </row>
    <row r="661" spans="21:21" ht="18.75" x14ac:dyDescent="0.25">
      <c r="U661" s="12">
        <v>3795</v>
      </c>
    </row>
    <row r="662" spans="21:21" ht="18.75" x14ac:dyDescent="0.25">
      <c r="U662" s="12">
        <v>3800</v>
      </c>
    </row>
    <row r="663" spans="21:21" ht="18.75" x14ac:dyDescent="0.25">
      <c r="U663" s="12">
        <v>3805</v>
      </c>
    </row>
    <row r="664" spans="21:21" ht="18.75" x14ac:dyDescent="0.25">
      <c r="U664" s="12">
        <v>3810</v>
      </c>
    </row>
    <row r="665" spans="21:21" ht="18.75" x14ac:dyDescent="0.25">
      <c r="U665" s="12">
        <v>3815</v>
      </c>
    </row>
    <row r="666" spans="21:21" ht="18.75" x14ac:dyDescent="0.25">
      <c r="U666" s="12">
        <v>3820</v>
      </c>
    </row>
    <row r="667" spans="21:21" ht="18.75" x14ac:dyDescent="0.25">
      <c r="U667" s="12">
        <v>3825</v>
      </c>
    </row>
    <row r="668" spans="21:21" ht="18.75" x14ac:dyDescent="0.25">
      <c r="U668" s="12">
        <v>3830</v>
      </c>
    </row>
    <row r="669" spans="21:21" ht="18.75" x14ac:dyDescent="0.25">
      <c r="U669" s="12">
        <v>3835</v>
      </c>
    </row>
    <row r="670" spans="21:21" ht="18.75" x14ac:dyDescent="0.25">
      <c r="U670" s="12">
        <v>3840</v>
      </c>
    </row>
    <row r="671" spans="21:21" ht="18.75" x14ac:dyDescent="0.25">
      <c r="U671" s="12">
        <v>3845</v>
      </c>
    </row>
    <row r="672" spans="21:21" ht="18.75" x14ac:dyDescent="0.25">
      <c r="U672" s="12">
        <v>3850</v>
      </c>
    </row>
    <row r="673" spans="21:21" ht="18.75" x14ac:dyDescent="0.25">
      <c r="U673" s="12">
        <v>3855</v>
      </c>
    </row>
    <row r="674" spans="21:21" ht="18.75" x14ac:dyDescent="0.25">
      <c r="U674" s="12">
        <v>3860</v>
      </c>
    </row>
    <row r="675" spans="21:21" ht="18.75" x14ac:dyDescent="0.25">
      <c r="U675" s="12">
        <v>3865</v>
      </c>
    </row>
    <row r="676" spans="21:21" ht="18.75" x14ac:dyDescent="0.25">
      <c r="U676" s="12">
        <v>3870</v>
      </c>
    </row>
    <row r="677" spans="21:21" ht="18.75" x14ac:dyDescent="0.25">
      <c r="U677" s="12">
        <v>3875</v>
      </c>
    </row>
    <row r="678" spans="21:21" ht="18.75" x14ac:dyDescent="0.25">
      <c r="U678" s="12">
        <v>3880</v>
      </c>
    </row>
    <row r="679" spans="21:21" ht="18.75" x14ac:dyDescent="0.25">
      <c r="U679" s="12">
        <v>3885</v>
      </c>
    </row>
    <row r="680" spans="21:21" ht="18.75" x14ac:dyDescent="0.25">
      <c r="U680" s="12">
        <v>3890</v>
      </c>
    </row>
    <row r="681" spans="21:21" ht="18.75" x14ac:dyDescent="0.25">
      <c r="U681" s="12">
        <v>3895</v>
      </c>
    </row>
    <row r="682" spans="21:21" ht="18.75" x14ac:dyDescent="0.25">
      <c r="U682" s="12">
        <v>3900</v>
      </c>
    </row>
    <row r="683" spans="21:21" ht="18.75" x14ac:dyDescent="0.25">
      <c r="U683" s="12">
        <v>3905</v>
      </c>
    </row>
    <row r="684" spans="21:21" ht="18.75" x14ac:dyDescent="0.25">
      <c r="U684" s="12">
        <v>3910</v>
      </c>
    </row>
    <row r="685" spans="21:21" ht="18.75" x14ac:dyDescent="0.25">
      <c r="U685" s="12">
        <v>3915</v>
      </c>
    </row>
    <row r="686" spans="21:21" ht="18.75" x14ac:dyDescent="0.25">
      <c r="U686" s="12">
        <v>3920</v>
      </c>
    </row>
    <row r="687" spans="21:21" ht="18.75" x14ac:dyDescent="0.25">
      <c r="U687" s="12">
        <v>3925</v>
      </c>
    </row>
    <row r="688" spans="21:21" ht="18.75" x14ac:dyDescent="0.25">
      <c r="U688" s="12">
        <v>3930</v>
      </c>
    </row>
    <row r="689" spans="21:21" ht="18.75" x14ac:dyDescent="0.25">
      <c r="U689" s="12">
        <v>3935</v>
      </c>
    </row>
    <row r="690" spans="21:21" ht="18.75" x14ac:dyDescent="0.25">
      <c r="U690" s="12">
        <v>3940</v>
      </c>
    </row>
    <row r="691" spans="21:21" ht="18.75" x14ac:dyDescent="0.25">
      <c r="U691" s="12">
        <v>3945</v>
      </c>
    </row>
    <row r="692" spans="21:21" ht="18.75" x14ac:dyDescent="0.25">
      <c r="U692" s="12">
        <v>3950</v>
      </c>
    </row>
    <row r="693" spans="21:21" ht="18.75" x14ac:dyDescent="0.25">
      <c r="U693" s="12">
        <v>3955</v>
      </c>
    </row>
    <row r="694" spans="21:21" ht="18.75" x14ac:dyDescent="0.25">
      <c r="U694" s="12">
        <v>3960</v>
      </c>
    </row>
    <row r="695" spans="21:21" ht="18.75" x14ac:dyDescent="0.25">
      <c r="U695" s="12">
        <v>3965</v>
      </c>
    </row>
    <row r="696" spans="21:21" ht="18.75" x14ac:dyDescent="0.25">
      <c r="U696" s="12">
        <v>3970</v>
      </c>
    </row>
    <row r="697" spans="21:21" ht="18.75" x14ac:dyDescent="0.25">
      <c r="U697" s="12">
        <v>3975</v>
      </c>
    </row>
    <row r="698" spans="21:21" ht="18.75" x14ac:dyDescent="0.25">
      <c r="U698" s="12">
        <v>3980</v>
      </c>
    </row>
    <row r="699" spans="21:21" ht="18.75" x14ac:dyDescent="0.25">
      <c r="U699" s="12">
        <v>3985</v>
      </c>
    </row>
    <row r="700" spans="21:21" ht="18.75" x14ac:dyDescent="0.25">
      <c r="U700" s="12">
        <v>3990</v>
      </c>
    </row>
    <row r="701" spans="21:21" ht="18.75" x14ac:dyDescent="0.25">
      <c r="U701" s="12">
        <v>3995</v>
      </c>
    </row>
    <row r="702" spans="21:21" ht="18.75" x14ac:dyDescent="0.25">
      <c r="U702" s="12">
        <v>4000</v>
      </c>
    </row>
    <row r="703" spans="21:21" ht="18.75" x14ac:dyDescent="0.25">
      <c r="U703" s="12">
        <v>4005</v>
      </c>
    </row>
    <row r="704" spans="21:21" ht="18.75" x14ac:dyDescent="0.25">
      <c r="U704" s="12">
        <v>4010</v>
      </c>
    </row>
    <row r="705" spans="21:21" ht="18.75" x14ac:dyDescent="0.25">
      <c r="U705" s="12">
        <v>4015</v>
      </c>
    </row>
    <row r="706" spans="21:21" ht="18.75" x14ac:dyDescent="0.25">
      <c r="U706" s="12">
        <v>4020</v>
      </c>
    </row>
    <row r="707" spans="21:21" ht="18.75" x14ac:dyDescent="0.25">
      <c r="U707" s="12">
        <v>4025</v>
      </c>
    </row>
    <row r="708" spans="21:21" ht="18.75" x14ac:dyDescent="0.25">
      <c r="U708" s="12">
        <v>4030</v>
      </c>
    </row>
    <row r="709" spans="21:21" ht="18.75" x14ac:dyDescent="0.25">
      <c r="U709" s="12">
        <v>4035</v>
      </c>
    </row>
    <row r="710" spans="21:21" ht="18.75" x14ac:dyDescent="0.25">
      <c r="U710" s="12">
        <v>4040</v>
      </c>
    </row>
    <row r="711" spans="21:21" ht="18.75" x14ac:dyDescent="0.25">
      <c r="U711" s="12">
        <v>4045</v>
      </c>
    </row>
    <row r="712" spans="21:21" ht="18.75" x14ac:dyDescent="0.25">
      <c r="U712" s="12">
        <v>4050</v>
      </c>
    </row>
    <row r="713" spans="21:21" ht="18.75" x14ac:dyDescent="0.25">
      <c r="U713" s="12">
        <v>4055</v>
      </c>
    </row>
    <row r="714" spans="21:21" ht="18.75" x14ac:dyDescent="0.25">
      <c r="U714" s="12">
        <v>4060</v>
      </c>
    </row>
    <row r="715" spans="21:21" ht="18.75" x14ac:dyDescent="0.25">
      <c r="U715" s="12">
        <v>4065</v>
      </c>
    </row>
    <row r="716" spans="21:21" ht="18.75" x14ac:dyDescent="0.25">
      <c r="U716" s="12">
        <v>4070</v>
      </c>
    </row>
    <row r="717" spans="21:21" ht="18.75" x14ac:dyDescent="0.25">
      <c r="U717" s="12">
        <v>4075</v>
      </c>
    </row>
    <row r="718" spans="21:21" ht="18.75" x14ac:dyDescent="0.25">
      <c r="U718" s="12">
        <v>4080</v>
      </c>
    </row>
    <row r="719" spans="21:21" ht="18.75" x14ac:dyDescent="0.25">
      <c r="U719" s="12">
        <v>4085</v>
      </c>
    </row>
    <row r="720" spans="21:21" ht="18.75" x14ac:dyDescent="0.25">
      <c r="U720" s="12">
        <v>4090</v>
      </c>
    </row>
    <row r="721" spans="21:21" ht="18.75" x14ac:dyDescent="0.25">
      <c r="U721" s="12">
        <v>4095</v>
      </c>
    </row>
    <row r="722" spans="21:21" ht="18.75" x14ac:dyDescent="0.25">
      <c r="U722" s="12">
        <v>4100</v>
      </c>
    </row>
    <row r="723" spans="21:21" ht="18.75" x14ac:dyDescent="0.25">
      <c r="U723" s="12">
        <v>4105</v>
      </c>
    </row>
    <row r="724" spans="21:21" ht="18.75" x14ac:dyDescent="0.25">
      <c r="U724" s="12">
        <v>4110</v>
      </c>
    </row>
    <row r="725" spans="21:21" ht="18.75" x14ac:dyDescent="0.25">
      <c r="U725" s="12">
        <v>4115</v>
      </c>
    </row>
    <row r="726" spans="21:21" ht="18.75" x14ac:dyDescent="0.25">
      <c r="U726" s="12">
        <v>4120</v>
      </c>
    </row>
    <row r="727" spans="21:21" ht="18.75" x14ac:dyDescent="0.25">
      <c r="U727" s="12">
        <v>4125</v>
      </c>
    </row>
    <row r="728" spans="21:21" ht="18.75" x14ac:dyDescent="0.25">
      <c r="U728" s="12">
        <v>4130</v>
      </c>
    </row>
    <row r="729" spans="21:21" ht="18.75" x14ac:dyDescent="0.25">
      <c r="U729" s="12">
        <v>4135</v>
      </c>
    </row>
    <row r="730" spans="21:21" ht="18.75" x14ac:dyDescent="0.25">
      <c r="U730" s="12">
        <v>4140</v>
      </c>
    </row>
    <row r="731" spans="21:21" ht="18.75" x14ac:dyDescent="0.25">
      <c r="U731" s="12">
        <v>4145</v>
      </c>
    </row>
    <row r="732" spans="21:21" ht="18.75" x14ac:dyDescent="0.25">
      <c r="U732" s="12">
        <v>4150</v>
      </c>
    </row>
    <row r="733" spans="21:21" ht="18.75" x14ac:dyDescent="0.25">
      <c r="U733" s="12">
        <v>4155</v>
      </c>
    </row>
    <row r="734" spans="21:21" ht="18.75" x14ac:dyDescent="0.25">
      <c r="U734" s="12">
        <v>4160</v>
      </c>
    </row>
    <row r="735" spans="21:21" ht="18.75" x14ac:dyDescent="0.25">
      <c r="U735" s="12">
        <v>4165</v>
      </c>
    </row>
    <row r="736" spans="21:21" ht="18.75" x14ac:dyDescent="0.25">
      <c r="U736" s="12">
        <v>4170</v>
      </c>
    </row>
    <row r="737" spans="21:21" ht="18.75" x14ac:dyDescent="0.25">
      <c r="U737" s="12">
        <v>4175</v>
      </c>
    </row>
    <row r="738" spans="21:21" ht="18.75" x14ac:dyDescent="0.25">
      <c r="U738" s="12">
        <v>4180</v>
      </c>
    </row>
    <row r="739" spans="21:21" ht="18.75" x14ac:dyDescent="0.25">
      <c r="U739" s="12">
        <v>4185</v>
      </c>
    </row>
    <row r="740" spans="21:21" ht="18.75" x14ac:dyDescent="0.25">
      <c r="U740" s="12">
        <v>4190</v>
      </c>
    </row>
    <row r="741" spans="21:21" ht="18.75" x14ac:dyDescent="0.25">
      <c r="U741" s="12">
        <v>4195</v>
      </c>
    </row>
    <row r="742" spans="21:21" ht="18.75" x14ac:dyDescent="0.25">
      <c r="U742" s="12">
        <v>4200</v>
      </c>
    </row>
    <row r="743" spans="21:21" ht="18.75" x14ac:dyDescent="0.25">
      <c r="U743" s="12">
        <v>4205</v>
      </c>
    </row>
    <row r="744" spans="21:21" ht="18.75" x14ac:dyDescent="0.25">
      <c r="U744" s="12">
        <v>4210</v>
      </c>
    </row>
    <row r="745" spans="21:21" ht="18.75" x14ac:dyDescent="0.25">
      <c r="U745" s="12">
        <v>4215</v>
      </c>
    </row>
    <row r="746" spans="21:21" ht="18.75" x14ac:dyDescent="0.25">
      <c r="U746" s="12">
        <v>4220</v>
      </c>
    </row>
    <row r="747" spans="21:21" ht="18.75" x14ac:dyDescent="0.25">
      <c r="U747" s="12">
        <v>4225</v>
      </c>
    </row>
    <row r="748" spans="21:21" ht="18.75" x14ac:dyDescent="0.25">
      <c r="U748" s="12">
        <v>4230</v>
      </c>
    </row>
    <row r="749" spans="21:21" ht="18.75" x14ac:dyDescent="0.25">
      <c r="U749" s="12">
        <v>4235</v>
      </c>
    </row>
    <row r="750" spans="21:21" ht="18.75" x14ac:dyDescent="0.25">
      <c r="U750" s="12">
        <v>4240</v>
      </c>
    </row>
    <row r="751" spans="21:21" ht="18.75" x14ac:dyDescent="0.25">
      <c r="U751" s="12">
        <v>4245</v>
      </c>
    </row>
    <row r="752" spans="21:21" ht="18.75" x14ac:dyDescent="0.25">
      <c r="U752" s="12">
        <v>4250</v>
      </c>
    </row>
    <row r="753" spans="21:21" ht="18.75" x14ac:dyDescent="0.25">
      <c r="U753" s="12">
        <v>4255</v>
      </c>
    </row>
    <row r="754" spans="21:21" ht="18.75" x14ac:dyDescent="0.25">
      <c r="U754" s="12">
        <v>4260</v>
      </c>
    </row>
    <row r="755" spans="21:21" ht="18.75" x14ac:dyDescent="0.25">
      <c r="U755" s="12">
        <v>4265</v>
      </c>
    </row>
    <row r="756" spans="21:21" ht="18.75" x14ac:dyDescent="0.25">
      <c r="U756" s="12">
        <v>4270</v>
      </c>
    </row>
    <row r="757" spans="21:21" ht="18.75" x14ac:dyDescent="0.25">
      <c r="U757" s="12">
        <v>4275</v>
      </c>
    </row>
    <row r="758" spans="21:21" ht="18.75" x14ac:dyDescent="0.25">
      <c r="U758" s="12">
        <v>4280</v>
      </c>
    </row>
    <row r="759" spans="21:21" ht="18.75" x14ac:dyDescent="0.25">
      <c r="U759" s="12">
        <v>4285</v>
      </c>
    </row>
    <row r="760" spans="21:21" ht="18.75" x14ac:dyDescent="0.25">
      <c r="U760" s="12">
        <v>4290</v>
      </c>
    </row>
    <row r="761" spans="21:21" ht="18.75" x14ac:dyDescent="0.25">
      <c r="U761" s="12">
        <v>4295</v>
      </c>
    </row>
    <row r="762" spans="21:21" ht="18.75" x14ac:dyDescent="0.25">
      <c r="U762" s="12">
        <v>4300</v>
      </c>
    </row>
    <row r="763" spans="21:21" ht="18.75" x14ac:dyDescent="0.25">
      <c r="U763" s="12">
        <v>4305</v>
      </c>
    </row>
    <row r="764" spans="21:21" ht="18.75" x14ac:dyDescent="0.25">
      <c r="U764" s="12">
        <v>4310</v>
      </c>
    </row>
    <row r="765" spans="21:21" ht="18.75" x14ac:dyDescent="0.25">
      <c r="U765" s="12">
        <v>4315</v>
      </c>
    </row>
    <row r="766" spans="21:21" ht="18.75" x14ac:dyDescent="0.25">
      <c r="U766" s="12">
        <v>4320</v>
      </c>
    </row>
    <row r="767" spans="21:21" ht="18.75" x14ac:dyDescent="0.25">
      <c r="U767" s="12">
        <v>4325</v>
      </c>
    </row>
    <row r="768" spans="21:21" ht="18.75" x14ac:dyDescent="0.25">
      <c r="U768" s="12">
        <v>4330</v>
      </c>
    </row>
    <row r="769" spans="21:21" ht="18.75" x14ac:dyDescent="0.25">
      <c r="U769" s="12">
        <v>4335</v>
      </c>
    </row>
    <row r="770" spans="21:21" ht="18.75" x14ac:dyDescent="0.25">
      <c r="U770" s="12">
        <v>4340</v>
      </c>
    </row>
    <row r="771" spans="21:21" ht="18.75" x14ac:dyDescent="0.25">
      <c r="U771" s="12">
        <v>4345</v>
      </c>
    </row>
    <row r="772" spans="21:21" ht="18.75" x14ac:dyDescent="0.25">
      <c r="U772" s="12">
        <v>4350</v>
      </c>
    </row>
    <row r="773" spans="21:21" ht="18.75" x14ac:dyDescent="0.25">
      <c r="U773" s="12">
        <v>4355</v>
      </c>
    </row>
    <row r="774" spans="21:21" ht="18.75" x14ac:dyDescent="0.25">
      <c r="U774" s="12">
        <v>4360</v>
      </c>
    </row>
    <row r="775" spans="21:21" ht="18.75" x14ac:dyDescent="0.25">
      <c r="U775" s="12">
        <v>4365</v>
      </c>
    </row>
    <row r="776" spans="21:21" ht="18.75" x14ac:dyDescent="0.25">
      <c r="U776" s="12">
        <v>4370</v>
      </c>
    </row>
    <row r="777" spans="21:21" ht="18.75" x14ac:dyDescent="0.25">
      <c r="U777" s="12">
        <v>4375</v>
      </c>
    </row>
    <row r="778" spans="21:21" ht="18.75" x14ac:dyDescent="0.25">
      <c r="U778" s="12">
        <v>4380</v>
      </c>
    </row>
    <row r="779" spans="21:21" ht="18.75" x14ac:dyDescent="0.25">
      <c r="U779" s="12">
        <v>4385</v>
      </c>
    </row>
    <row r="780" spans="21:21" ht="18.75" x14ac:dyDescent="0.25">
      <c r="U780" s="12">
        <v>4390</v>
      </c>
    </row>
    <row r="781" spans="21:21" ht="18.75" x14ac:dyDescent="0.25">
      <c r="U781" s="12">
        <v>4395</v>
      </c>
    </row>
    <row r="782" spans="21:21" ht="18.75" x14ac:dyDescent="0.25">
      <c r="U782" s="12">
        <v>4400</v>
      </c>
    </row>
    <row r="783" spans="21:21" ht="18.75" x14ac:dyDescent="0.25">
      <c r="U783" s="12">
        <v>4405</v>
      </c>
    </row>
    <row r="784" spans="21:21" ht="18.75" x14ac:dyDescent="0.25">
      <c r="U784" s="12">
        <v>4410</v>
      </c>
    </row>
    <row r="785" spans="21:21" ht="18.75" x14ac:dyDescent="0.25">
      <c r="U785" s="12">
        <v>4415</v>
      </c>
    </row>
    <row r="786" spans="21:21" ht="18.75" x14ac:dyDescent="0.25">
      <c r="U786" s="12">
        <v>4420</v>
      </c>
    </row>
    <row r="787" spans="21:21" ht="18.75" x14ac:dyDescent="0.25">
      <c r="U787" s="12">
        <v>4425</v>
      </c>
    </row>
    <row r="788" spans="21:21" ht="18.75" x14ac:dyDescent="0.25">
      <c r="U788" s="12">
        <v>4430</v>
      </c>
    </row>
    <row r="789" spans="21:21" ht="18.75" x14ac:dyDescent="0.25">
      <c r="U789" s="12">
        <v>4435</v>
      </c>
    </row>
    <row r="790" spans="21:21" ht="18.75" x14ac:dyDescent="0.25">
      <c r="U790" s="12">
        <v>4440</v>
      </c>
    </row>
    <row r="791" spans="21:21" ht="18.75" x14ac:dyDescent="0.25">
      <c r="U791" s="12">
        <v>4445</v>
      </c>
    </row>
    <row r="792" spans="21:21" ht="18.75" x14ac:dyDescent="0.25">
      <c r="U792" s="12">
        <v>4450</v>
      </c>
    </row>
    <row r="793" spans="21:21" ht="18.75" x14ac:dyDescent="0.25">
      <c r="U793" s="12">
        <v>4455</v>
      </c>
    </row>
    <row r="794" spans="21:21" ht="18.75" x14ac:dyDescent="0.25">
      <c r="U794" s="12">
        <v>4460</v>
      </c>
    </row>
    <row r="795" spans="21:21" ht="18.75" x14ac:dyDescent="0.25">
      <c r="U795" s="12">
        <v>4465</v>
      </c>
    </row>
    <row r="796" spans="21:21" ht="18.75" x14ac:dyDescent="0.25">
      <c r="U796" s="12">
        <v>4470</v>
      </c>
    </row>
    <row r="797" spans="21:21" ht="18.75" x14ac:dyDescent="0.25">
      <c r="U797" s="12">
        <v>4475</v>
      </c>
    </row>
    <row r="798" spans="21:21" ht="18.75" x14ac:dyDescent="0.25">
      <c r="U798" s="12">
        <v>4480</v>
      </c>
    </row>
    <row r="799" spans="21:21" ht="18.75" x14ac:dyDescent="0.25">
      <c r="U799" s="12">
        <v>4485</v>
      </c>
    </row>
    <row r="800" spans="21:21" ht="18.75" x14ac:dyDescent="0.25">
      <c r="U800" s="12">
        <v>4490</v>
      </c>
    </row>
    <row r="801" spans="21:21" ht="18.75" x14ac:dyDescent="0.25">
      <c r="U801" s="12">
        <v>4495</v>
      </c>
    </row>
    <row r="802" spans="21:21" ht="18.75" x14ac:dyDescent="0.25">
      <c r="U802" s="12">
        <v>4500</v>
      </c>
    </row>
    <row r="803" spans="21:21" ht="18.75" x14ac:dyDescent="0.25">
      <c r="U803" s="12">
        <v>4505</v>
      </c>
    </row>
    <row r="804" spans="21:21" ht="18.75" x14ac:dyDescent="0.25">
      <c r="U804" s="12">
        <v>4510</v>
      </c>
    </row>
    <row r="805" spans="21:21" ht="18.75" x14ac:dyDescent="0.25">
      <c r="U805" s="12">
        <v>4515</v>
      </c>
    </row>
    <row r="806" spans="21:21" ht="18.75" x14ac:dyDescent="0.25">
      <c r="U806" s="12">
        <v>4520</v>
      </c>
    </row>
    <row r="807" spans="21:21" ht="18.75" x14ac:dyDescent="0.25">
      <c r="U807" s="12">
        <v>4525</v>
      </c>
    </row>
    <row r="808" spans="21:21" ht="18.75" x14ac:dyDescent="0.25">
      <c r="U808" s="12">
        <v>4530</v>
      </c>
    </row>
    <row r="809" spans="21:21" ht="18.75" x14ac:dyDescent="0.25">
      <c r="U809" s="12">
        <v>4535</v>
      </c>
    </row>
    <row r="810" spans="21:21" ht="18.75" x14ac:dyDescent="0.25">
      <c r="U810" s="12">
        <v>4540</v>
      </c>
    </row>
    <row r="811" spans="21:21" ht="18.75" x14ac:dyDescent="0.25">
      <c r="U811" s="12">
        <v>4545</v>
      </c>
    </row>
    <row r="812" spans="21:21" ht="18.75" x14ac:dyDescent="0.25">
      <c r="U812" s="12">
        <v>4550</v>
      </c>
    </row>
    <row r="813" spans="21:21" ht="18.75" x14ac:dyDescent="0.25">
      <c r="U813" s="12">
        <v>4555</v>
      </c>
    </row>
    <row r="814" spans="21:21" ht="18.75" x14ac:dyDescent="0.25">
      <c r="U814" s="12">
        <v>4560</v>
      </c>
    </row>
    <row r="815" spans="21:21" ht="18.75" x14ac:dyDescent="0.25">
      <c r="U815" s="12">
        <v>4565</v>
      </c>
    </row>
    <row r="816" spans="21:21" ht="18.75" x14ac:dyDescent="0.25">
      <c r="U816" s="12">
        <v>4570</v>
      </c>
    </row>
    <row r="817" spans="21:21" ht="18.75" x14ac:dyDescent="0.25">
      <c r="U817" s="12">
        <v>4575</v>
      </c>
    </row>
    <row r="818" spans="21:21" ht="18.75" x14ac:dyDescent="0.25">
      <c r="U818" s="12">
        <v>4580</v>
      </c>
    </row>
    <row r="819" spans="21:21" ht="18.75" x14ac:dyDescent="0.25">
      <c r="U819" s="12">
        <v>4585</v>
      </c>
    </row>
    <row r="820" spans="21:21" ht="18.75" x14ac:dyDescent="0.25">
      <c r="U820" s="12">
        <v>4590</v>
      </c>
    </row>
    <row r="821" spans="21:21" ht="18.75" x14ac:dyDescent="0.25">
      <c r="U821" s="12">
        <v>4595</v>
      </c>
    </row>
    <row r="822" spans="21:21" ht="18.75" x14ac:dyDescent="0.25">
      <c r="U822" s="12">
        <v>4600</v>
      </c>
    </row>
    <row r="823" spans="21:21" ht="18.75" x14ac:dyDescent="0.25">
      <c r="U823" s="12">
        <v>4605</v>
      </c>
    </row>
    <row r="824" spans="21:21" ht="18.75" x14ac:dyDescent="0.25">
      <c r="U824" s="12">
        <v>4610</v>
      </c>
    </row>
    <row r="825" spans="21:21" ht="18.75" x14ac:dyDescent="0.25">
      <c r="U825" s="12">
        <v>4615</v>
      </c>
    </row>
    <row r="826" spans="21:21" ht="18.75" x14ac:dyDescent="0.25">
      <c r="U826" s="12">
        <v>4620</v>
      </c>
    </row>
    <row r="827" spans="21:21" ht="18.75" x14ac:dyDescent="0.25">
      <c r="U827" s="12">
        <v>4625</v>
      </c>
    </row>
    <row r="828" spans="21:21" ht="18.75" x14ac:dyDescent="0.25">
      <c r="U828" s="12">
        <v>4630</v>
      </c>
    </row>
    <row r="829" spans="21:21" ht="18.75" x14ac:dyDescent="0.25">
      <c r="U829" s="12">
        <v>4635</v>
      </c>
    </row>
    <row r="830" spans="21:21" ht="18.75" x14ac:dyDescent="0.25">
      <c r="U830" s="12">
        <v>4640</v>
      </c>
    </row>
    <row r="831" spans="21:21" ht="18.75" x14ac:dyDescent="0.25">
      <c r="U831" s="12">
        <v>4645</v>
      </c>
    </row>
    <row r="832" spans="21:21" ht="18.75" x14ac:dyDescent="0.25">
      <c r="U832" s="12">
        <v>4650</v>
      </c>
    </row>
    <row r="833" spans="21:21" ht="18.75" x14ac:dyDescent="0.25">
      <c r="U833" s="12">
        <v>4655</v>
      </c>
    </row>
    <row r="834" spans="21:21" ht="18.75" x14ac:dyDescent="0.25">
      <c r="U834" s="12">
        <v>4660</v>
      </c>
    </row>
    <row r="835" spans="21:21" ht="18.75" x14ac:dyDescent="0.25">
      <c r="U835" s="12">
        <v>4665</v>
      </c>
    </row>
    <row r="836" spans="21:21" ht="18.75" x14ac:dyDescent="0.25">
      <c r="U836" s="12">
        <v>4670</v>
      </c>
    </row>
    <row r="837" spans="21:21" ht="18.75" x14ac:dyDescent="0.25">
      <c r="U837" s="12">
        <v>4675</v>
      </c>
    </row>
    <row r="838" spans="21:21" ht="18.75" x14ac:dyDescent="0.25">
      <c r="U838" s="12">
        <v>4680</v>
      </c>
    </row>
    <row r="839" spans="21:21" ht="18.75" x14ac:dyDescent="0.25">
      <c r="U839" s="12">
        <v>4685</v>
      </c>
    </row>
    <row r="840" spans="21:21" ht="18.75" x14ac:dyDescent="0.25">
      <c r="U840" s="12">
        <v>4690</v>
      </c>
    </row>
    <row r="841" spans="21:21" ht="18.75" x14ac:dyDescent="0.25">
      <c r="U841" s="12">
        <v>4695</v>
      </c>
    </row>
    <row r="842" spans="21:21" ht="18.75" x14ac:dyDescent="0.25">
      <c r="U842" s="12">
        <v>4700</v>
      </c>
    </row>
    <row r="843" spans="21:21" ht="18.75" x14ac:dyDescent="0.25">
      <c r="U843" s="12">
        <v>4705</v>
      </c>
    </row>
    <row r="844" spans="21:21" ht="18.75" x14ac:dyDescent="0.25">
      <c r="U844" s="12">
        <v>4710</v>
      </c>
    </row>
    <row r="845" spans="21:21" ht="18.75" x14ac:dyDescent="0.25">
      <c r="U845" s="12">
        <v>4715</v>
      </c>
    </row>
    <row r="846" spans="21:21" ht="18.75" x14ac:dyDescent="0.25">
      <c r="U846" s="12">
        <v>4720</v>
      </c>
    </row>
    <row r="847" spans="21:21" ht="18.75" x14ac:dyDescent="0.25">
      <c r="U847" s="12">
        <v>4725</v>
      </c>
    </row>
    <row r="848" spans="21:21" ht="18.75" x14ac:dyDescent="0.25">
      <c r="U848" s="12">
        <v>4730</v>
      </c>
    </row>
    <row r="849" spans="21:21" ht="18.75" x14ac:dyDescent="0.25">
      <c r="U849" s="12">
        <v>4735</v>
      </c>
    </row>
    <row r="850" spans="21:21" ht="18.75" x14ac:dyDescent="0.25">
      <c r="U850" s="12">
        <v>4740</v>
      </c>
    </row>
    <row r="851" spans="21:21" ht="18.75" x14ac:dyDescent="0.25">
      <c r="U851" s="12">
        <v>4745</v>
      </c>
    </row>
    <row r="852" spans="21:21" ht="18.75" x14ac:dyDescent="0.25">
      <c r="U852" s="12">
        <v>4750</v>
      </c>
    </row>
    <row r="853" spans="21:21" ht="18.75" x14ac:dyDescent="0.25">
      <c r="U853" s="12">
        <v>4755</v>
      </c>
    </row>
    <row r="854" spans="21:21" ht="18.75" x14ac:dyDescent="0.25">
      <c r="U854" s="12">
        <v>4760</v>
      </c>
    </row>
    <row r="855" spans="21:21" ht="18.75" x14ac:dyDescent="0.25">
      <c r="U855" s="12">
        <v>4765</v>
      </c>
    </row>
    <row r="856" spans="21:21" ht="18.75" x14ac:dyDescent="0.25">
      <c r="U856" s="12">
        <v>4770</v>
      </c>
    </row>
    <row r="857" spans="21:21" ht="18.75" x14ac:dyDescent="0.25">
      <c r="U857" s="12">
        <v>4775</v>
      </c>
    </row>
    <row r="858" spans="21:21" ht="18.75" x14ac:dyDescent="0.25">
      <c r="U858" s="12">
        <v>4780</v>
      </c>
    </row>
    <row r="859" spans="21:21" ht="18.75" x14ac:dyDescent="0.25">
      <c r="U859" s="12">
        <v>4785</v>
      </c>
    </row>
    <row r="860" spans="21:21" ht="18.75" x14ac:dyDescent="0.25">
      <c r="U860" s="12">
        <v>4790</v>
      </c>
    </row>
    <row r="861" spans="21:21" ht="18.75" x14ac:dyDescent="0.25">
      <c r="U861" s="12">
        <v>4795</v>
      </c>
    </row>
    <row r="862" spans="21:21" ht="18.75" x14ac:dyDescent="0.25">
      <c r="U862" s="12">
        <v>4800</v>
      </c>
    </row>
    <row r="863" spans="21:21" ht="18.75" x14ac:dyDescent="0.25">
      <c r="U863" s="12">
        <v>4805</v>
      </c>
    </row>
    <row r="864" spans="21:21" ht="18.75" x14ac:dyDescent="0.25">
      <c r="U864" s="12">
        <v>4810</v>
      </c>
    </row>
    <row r="865" spans="21:21" ht="18.75" x14ac:dyDescent="0.25">
      <c r="U865" s="12">
        <v>4815</v>
      </c>
    </row>
    <row r="866" spans="21:21" ht="18.75" x14ac:dyDescent="0.25">
      <c r="U866" s="12">
        <v>4820</v>
      </c>
    </row>
    <row r="867" spans="21:21" ht="18.75" x14ac:dyDescent="0.25">
      <c r="U867" s="12">
        <v>4825</v>
      </c>
    </row>
    <row r="868" spans="21:21" ht="18.75" x14ac:dyDescent="0.25">
      <c r="U868" s="12">
        <v>4830</v>
      </c>
    </row>
    <row r="869" spans="21:21" ht="18.75" x14ac:dyDescent="0.25">
      <c r="U869" s="12">
        <v>4835</v>
      </c>
    </row>
    <row r="870" spans="21:21" ht="18.75" x14ac:dyDescent="0.25">
      <c r="U870" s="12">
        <v>4840</v>
      </c>
    </row>
    <row r="871" spans="21:21" ht="18.75" x14ac:dyDescent="0.25">
      <c r="U871" s="12">
        <v>4845</v>
      </c>
    </row>
    <row r="872" spans="21:21" ht="18.75" x14ac:dyDescent="0.25">
      <c r="U872" s="12">
        <v>4850</v>
      </c>
    </row>
    <row r="873" spans="21:21" ht="18.75" x14ac:dyDescent="0.25">
      <c r="U873" s="12">
        <v>4855</v>
      </c>
    </row>
    <row r="874" spans="21:21" ht="18.75" x14ac:dyDescent="0.25">
      <c r="U874" s="12">
        <v>4860</v>
      </c>
    </row>
    <row r="875" spans="21:21" ht="18.75" x14ac:dyDescent="0.25">
      <c r="U875" s="12">
        <v>4865</v>
      </c>
    </row>
    <row r="876" spans="21:21" ht="18.75" x14ac:dyDescent="0.25">
      <c r="U876" s="12">
        <v>4870</v>
      </c>
    </row>
    <row r="877" spans="21:21" ht="18.75" x14ac:dyDescent="0.25">
      <c r="U877" s="12">
        <v>4875</v>
      </c>
    </row>
    <row r="878" spans="21:21" ht="18.75" x14ac:dyDescent="0.25">
      <c r="U878" s="12">
        <v>4880</v>
      </c>
    </row>
    <row r="879" spans="21:21" ht="18.75" x14ac:dyDescent="0.25">
      <c r="U879" s="12">
        <v>4885</v>
      </c>
    </row>
    <row r="880" spans="21:21" ht="18.75" x14ac:dyDescent="0.25">
      <c r="U880" s="12">
        <v>4890</v>
      </c>
    </row>
    <row r="881" spans="21:21" ht="18.75" x14ac:dyDescent="0.25">
      <c r="U881" s="12">
        <v>4895</v>
      </c>
    </row>
    <row r="882" spans="21:21" ht="18.75" x14ac:dyDescent="0.25">
      <c r="U882" s="12">
        <v>4900</v>
      </c>
    </row>
    <row r="883" spans="21:21" ht="18.75" x14ac:dyDescent="0.25">
      <c r="U883" s="12">
        <v>4905</v>
      </c>
    </row>
    <row r="884" spans="21:21" ht="18.75" x14ac:dyDescent="0.25">
      <c r="U884" s="12">
        <v>4910</v>
      </c>
    </row>
    <row r="885" spans="21:21" ht="18.75" x14ac:dyDescent="0.25">
      <c r="U885" s="12">
        <v>4915</v>
      </c>
    </row>
    <row r="886" spans="21:21" ht="18.75" x14ac:dyDescent="0.25">
      <c r="U886" s="12">
        <v>4920</v>
      </c>
    </row>
    <row r="887" spans="21:21" ht="18.75" x14ac:dyDescent="0.25">
      <c r="U887" s="12">
        <v>4925</v>
      </c>
    </row>
    <row r="888" spans="21:21" ht="18.75" x14ac:dyDescent="0.25">
      <c r="U888" s="12">
        <v>4930</v>
      </c>
    </row>
    <row r="889" spans="21:21" ht="18.75" x14ac:dyDescent="0.25">
      <c r="U889" s="12">
        <v>4935</v>
      </c>
    </row>
    <row r="890" spans="21:21" ht="18.75" x14ac:dyDescent="0.25">
      <c r="U890" s="12">
        <v>4940</v>
      </c>
    </row>
    <row r="891" spans="21:21" ht="18.75" x14ac:dyDescent="0.25">
      <c r="U891" s="12">
        <v>4945</v>
      </c>
    </row>
    <row r="892" spans="21:21" ht="18.75" x14ac:dyDescent="0.25">
      <c r="U892" s="12">
        <v>4950</v>
      </c>
    </row>
    <row r="893" spans="21:21" ht="18.75" x14ac:dyDescent="0.25">
      <c r="U893" s="12">
        <v>4955</v>
      </c>
    </row>
    <row r="894" spans="21:21" ht="18.75" x14ac:dyDescent="0.25">
      <c r="U894" s="12">
        <v>4960</v>
      </c>
    </row>
    <row r="895" spans="21:21" ht="18.75" x14ac:dyDescent="0.25">
      <c r="U895" s="12">
        <v>4965</v>
      </c>
    </row>
    <row r="896" spans="21:21" ht="18.75" x14ac:dyDescent="0.25">
      <c r="U896" s="12">
        <v>4970</v>
      </c>
    </row>
    <row r="897" spans="21:21" ht="18.75" x14ac:dyDescent="0.25">
      <c r="U897" s="12">
        <v>4975</v>
      </c>
    </row>
    <row r="898" spans="21:21" ht="18.75" x14ac:dyDescent="0.25">
      <c r="U898" s="12">
        <v>4980</v>
      </c>
    </row>
    <row r="899" spans="21:21" ht="18.75" x14ac:dyDescent="0.25">
      <c r="U899" s="12">
        <v>4985</v>
      </c>
    </row>
    <row r="900" spans="21:21" ht="18.75" x14ac:dyDescent="0.25">
      <c r="U900" s="12">
        <v>4990</v>
      </c>
    </row>
    <row r="901" spans="21:21" ht="18.75" x14ac:dyDescent="0.25">
      <c r="U901" s="12">
        <v>4995</v>
      </c>
    </row>
    <row r="902" spans="21:21" ht="18.75" x14ac:dyDescent="0.25">
      <c r="U902" s="12">
        <v>5000</v>
      </c>
    </row>
    <row r="903" spans="21:21" ht="18.75" x14ac:dyDescent="0.25">
      <c r="U903" s="12">
        <v>5005</v>
      </c>
    </row>
    <row r="904" spans="21:21" ht="18.75" x14ac:dyDescent="0.25">
      <c r="U904" s="12">
        <v>5010</v>
      </c>
    </row>
    <row r="905" spans="21:21" ht="18.75" x14ac:dyDescent="0.25">
      <c r="U905" s="12">
        <v>5015</v>
      </c>
    </row>
    <row r="906" spans="21:21" ht="18.75" x14ac:dyDescent="0.25">
      <c r="U906" s="12">
        <v>5020</v>
      </c>
    </row>
    <row r="907" spans="21:21" ht="18.75" x14ac:dyDescent="0.25">
      <c r="U907" s="12">
        <v>5025</v>
      </c>
    </row>
    <row r="908" spans="21:21" ht="18.75" x14ac:dyDescent="0.25">
      <c r="U908" s="12">
        <v>5030</v>
      </c>
    </row>
    <row r="909" spans="21:21" ht="18.75" x14ac:dyDescent="0.25">
      <c r="U909" s="12">
        <v>5035</v>
      </c>
    </row>
    <row r="910" spans="21:21" ht="18.75" x14ac:dyDescent="0.25">
      <c r="U910" s="12">
        <v>5040</v>
      </c>
    </row>
    <row r="911" spans="21:21" ht="18.75" x14ac:dyDescent="0.25">
      <c r="U911" s="12">
        <v>5045</v>
      </c>
    </row>
    <row r="912" spans="21:21" ht="18.75" x14ac:dyDescent="0.25">
      <c r="U912" s="12">
        <v>5050</v>
      </c>
    </row>
    <row r="913" spans="21:21" ht="18.75" x14ac:dyDescent="0.25">
      <c r="U913" s="12">
        <v>5055</v>
      </c>
    </row>
    <row r="914" spans="21:21" ht="18.75" x14ac:dyDescent="0.25">
      <c r="U914" s="12">
        <v>5060</v>
      </c>
    </row>
    <row r="915" spans="21:21" ht="18.75" x14ac:dyDescent="0.25">
      <c r="U915" s="12">
        <v>5065</v>
      </c>
    </row>
    <row r="916" spans="21:21" ht="18.75" x14ac:dyDescent="0.25">
      <c r="U916" s="12">
        <v>5070</v>
      </c>
    </row>
    <row r="917" spans="21:21" ht="18.75" x14ac:dyDescent="0.25">
      <c r="U917" s="12">
        <v>5075</v>
      </c>
    </row>
    <row r="918" spans="21:21" ht="18.75" x14ac:dyDescent="0.25">
      <c r="U918" s="12">
        <v>5080</v>
      </c>
    </row>
    <row r="919" spans="21:21" ht="18.75" x14ac:dyDescent="0.25">
      <c r="U919" s="12">
        <v>5085</v>
      </c>
    </row>
    <row r="920" spans="21:21" ht="18.75" x14ac:dyDescent="0.25">
      <c r="U920" s="12">
        <v>5090</v>
      </c>
    </row>
    <row r="921" spans="21:21" ht="18.75" x14ac:dyDescent="0.25">
      <c r="U921" s="12">
        <v>5095</v>
      </c>
    </row>
    <row r="922" spans="21:21" ht="18.75" x14ac:dyDescent="0.25">
      <c r="U922" s="12">
        <v>5100</v>
      </c>
    </row>
    <row r="923" spans="21:21" ht="18.75" x14ac:dyDescent="0.25">
      <c r="U923" s="12">
        <v>5105</v>
      </c>
    </row>
    <row r="924" spans="21:21" ht="18.75" x14ac:dyDescent="0.25">
      <c r="U924" s="12">
        <v>5110</v>
      </c>
    </row>
    <row r="925" spans="21:21" ht="18.75" x14ac:dyDescent="0.25">
      <c r="U925" s="12">
        <v>5115</v>
      </c>
    </row>
    <row r="926" spans="21:21" ht="18.75" x14ac:dyDescent="0.25">
      <c r="U926" s="12">
        <v>5120</v>
      </c>
    </row>
    <row r="927" spans="21:21" ht="18.75" x14ac:dyDescent="0.25">
      <c r="U927" s="12">
        <v>5125</v>
      </c>
    </row>
    <row r="928" spans="21:21" ht="18.75" x14ac:dyDescent="0.25">
      <c r="U928" s="12">
        <v>5130</v>
      </c>
    </row>
    <row r="929" spans="21:21" ht="18.75" x14ac:dyDescent="0.25">
      <c r="U929" s="12">
        <v>5135</v>
      </c>
    </row>
    <row r="930" spans="21:21" ht="18.75" x14ac:dyDescent="0.25">
      <c r="U930" s="12">
        <v>5140</v>
      </c>
    </row>
    <row r="931" spans="21:21" ht="18.75" x14ac:dyDescent="0.25">
      <c r="U931" s="12">
        <v>5145</v>
      </c>
    </row>
    <row r="932" spans="21:21" ht="18.75" x14ac:dyDescent="0.25">
      <c r="U932" s="12">
        <v>5150</v>
      </c>
    </row>
    <row r="933" spans="21:21" ht="18.75" x14ac:dyDescent="0.25">
      <c r="U933" s="12">
        <v>5155</v>
      </c>
    </row>
    <row r="934" spans="21:21" ht="18.75" x14ac:dyDescent="0.25">
      <c r="U934" s="12">
        <v>5160</v>
      </c>
    </row>
    <row r="935" spans="21:21" ht="18.75" x14ac:dyDescent="0.25">
      <c r="U935" s="12">
        <v>5165</v>
      </c>
    </row>
    <row r="936" spans="21:21" ht="18.75" x14ac:dyDescent="0.25">
      <c r="U936" s="12">
        <v>5170</v>
      </c>
    </row>
    <row r="937" spans="21:21" ht="18.75" x14ac:dyDescent="0.25">
      <c r="U937" s="12">
        <v>5175</v>
      </c>
    </row>
    <row r="938" spans="21:21" ht="18.75" x14ac:dyDescent="0.25">
      <c r="U938" s="12">
        <v>5180</v>
      </c>
    </row>
    <row r="939" spans="21:21" ht="18.75" x14ac:dyDescent="0.25">
      <c r="U939" s="12">
        <v>5185</v>
      </c>
    </row>
    <row r="940" spans="21:21" ht="18.75" x14ac:dyDescent="0.25">
      <c r="U940" s="12">
        <v>5190</v>
      </c>
    </row>
    <row r="941" spans="21:21" ht="18.75" x14ac:dyDescent="0.25">
      <c r="U941" s="12">
        <v>5195</v>
      </c>
    </row>
    <row r="942" spans="21:21" ht="18.75" x14ac:dyDescent="0.25">
      <c r="U942" s="12">
        <v>5200</v>
      </c>
    </row>
    <row r="943" spans="21:21" ht="18.75" x14ac:dyDescent="0.25">
      <c r="U943" s="12">
        <v>5205</v>
      </c>
    </row>
    <row r="944" spans="21:21" ht="18.75" x14ac:dyDescent="0.25">
      <c r="U944" s="12">
        <v>5210</v>
      </c>
    </row>
    <row r="945" spans="21:21" ht="18.75" x14ac:dyDescent="0.25">
      <c r="U945" s="12">
        <v>5215</v>
      </c>
    </row>
    <row r="946" spans="21:21" ht="18.75" x14ac:dyDescent="0.25">
      <c r="U946" s="12">
        <v>5220</v>
      </c>
    </row>
    <row r="947" spans="21:21" ht="18.75" x14ac:dyDescent="0.25">
      <c r="U947" s="12">
        <v>5225</v>
      </c>
    </row>
    <row r="948" spans="21:21" ht="18.75" x14ac:dyDescent="0.25">
      <c r="U948" s="12">
        <v>5230</v>
      </c>
    </row>
    <row r="949" spans="21:21" ht="18.75" x14ac:dyDescent="0.25">
      <c r="U949" s="12">
        <v>5235</v>
      </c>
    </row>
    <row r="950" spans="21:21" ht="18.75" x14ac:dyDescent="0.25">
      <c r="U950" s="12">
        <v>5240</v>
      </c>
    </row>
    <row r="951" spans="21:21" ht="18.75" x14ac:dyDescent="0.25">
      <c r="U951" s="12">
        <v>5245</v>
      </c>
    </row>
    <row r="952" spans="21:21" ht="18.75" x14ac:dyDescent="0.25">
      <c r="U952" s="12">
        <v>5250</v>
      </c>
    </row>
    <row r="953" spans="21:21" ht="18.75" x14ac:dyDescent="0.25">
      <c r="U953" s="12">
        <v>5255</v>
      </c>
    </row>
    <row r="954" spans="21:21" ht="18.75" x14ac:dyDescent="0.25">
      <c r="U954" s="12">
        <v>5260</v>
      </c>
    </row>
    <row r="955" spans="21:21" ht="18.75" x14ac:dyDescent="0.25">
      <c r="U955" s="12">
        <v>5265</v>
      </c>
    </row>
    <row r="956" spans="21:21" ht="18.75" x14ac:dyDescent="0.25">
      <c r="U956" s="12">
        <v>5270</v>
      </c>
    </row>
    <row r="957" spans="21:21" ht="18.75" x14ac:dyDescent="0.25">
      <c r="U957" s="12">
        <v>5275</v>
      </c>
    </row>
    <row r="958" spans="21:21" ht="18.75" x14ac:dyDescent="0.25">
      <c r="U958" s="12">
        <v>5280</v>
      </c>
    </row>
    <row r="959" spans="21:21" ht="18.75" x14ac:dyDescent="0.25">
      <c r="U959" s="12">
        <v>5285</v>
      </c>
    </row>
    <row r="960" spans="21:21" ht="18.75" x14ac:dyDescent="0.25">
      <c r="U960" s="12">
        <v>5290</v>
      </c>
    </row>
    <row r="961" spans="21:21" ht="18.75" x14ac:dyDescent="0.25">
      <c r="U961" s="12">
        <v>5295</v>
      </c>
    </row>
    <row r="962" spans="21:21" ht="18.75" x14ac:dyDescent="0.25">
      <c r="U962" s="12">
        <v>5300</v>
      </c>
    </row>
    <row r="963" spans="21:21" ht="18.75" x14ac:dyDescent="0.25">
      <c r="U963" s="12">
        <v>5305</v>
      </c>
    </row>
    <row r="964" spans="21:21" ht="18.75" x14ac:dyDescent="0.25">
      <c r="U964" s="12">
        <v>5310</v>
      </c>
    </row>
    <row r="965" spans="21:21" ht="18.75" x14ac:dyDescent="0.25">
      <c r="U965" s="12">
        <v>5315</v>
      </c>
    </row>
    <row r="966" spans="21:21" ht="18.75" x14ac:dyDescent="0.25">
      <c r="U966" s="12">
        <v>5320</v>
      </c>
    </row>
    <row r="967" spans="21:21" ht="18.75" x14ac:dyDescent="0.25">
      <c r="U967" s="12">
        <v>5325</v>
      </c>
    </row>
    <row r="968" spans="21:21" ht="18.75" x14ac:dyDescent="0.25">
      <c r="U968" s="12">
        <v>5330</v>
      </c>
    </row>
    <row r="969" spans="21:21" ht="18.75" x14ac:dyDescent="0.25">
      <c r="U969" s="12">
        <v>5335</v>
      </c>
    </row>
    <row r="970" spans="21:21" ht="18.75" x14ac:dyDescent="0.25">
      <c r="U970" s="12">
        <v>5340</v>
      </c>
    </row>
    <row r="971" spans="21:21" ht="18.75" x14ac:dyDescent="0.25">
      <c r="U971" s="12">
        <v>5345</v>
      </c>
    </row>
    <row r="972" spans="21:21" ht="18.75" x14ac:dyDescent="0.25">
      <c r="U972" s="12">
        <v>5350</v>
      </c>
    </row>
    <row r="973" spans="21:21" ht="18.75" x14ac:dyDescent="0.25">
      <c r="U973" s="12">
        <v>5355</v>
      </c>
    </row>
    <row r="974" spans="21:21" ht="18.75" x14ac:dyDescent="0.25">
      <c r="U974" s="12">
        <v>5360</v>
      </c>
    </row>
    <row r="975" spans="21:21" ht="18.75" x14ac:dyDescent="0.25">
      <c r="U975" s="12">
        <v>5365</v>
      </c>
    </row>
    <row r="976" spans="21:21" ht="18.75" x14ac:dyDescent="0.25">
      <c r="U976" s="12">
        <v>5370</v>
      </c>
    </row>
    <row r="977" spans="21:21" ht="18.75" x14ac:dyDescent="0.25">
      <c r="U977" s="12">
        <v>5375</v>
      </c>
    </row>
    <row r="978" spans="21:21" ht="18.75" x14ac:dyDescent="0.25">
      <c r="U978" s="12">
        <v>5380</v>
      </c>
    </row>
    <row r="979" spans="21:21" ht="18.75" x14ac:dyDescent="0.25">
      <c r="U979" s="12">
        <v>5385</v>
      </c>
    </row>
    <row r="980" spans="21:21" ht="18.75" x14ac:dyDescent="0.25">
      <c r="U980" s="12">
        <v>5390</v>
      </c>
    </row>
    <row r="981" spans="21:21" ht="18.75" x14ac:dyDescent="0.25">
      <c r="U981" s="12">
        <v>5395</v>
      </c>
    </row>
    <row r="982" spans="21:21" ht="18.75" x14ac:dyDescent="0.25">
      <c r="U982" s="12">
        <v>5400</v>
      </c>
    </row>
    <row r="983" spans="21:21" ht="18.75" x14ac:dyDescent="0.25">
      <c r="U983" s="12">
        <v>5405</v>
      </c>
    </row>
    <row r="984" spans="21:21" ht="18.75" x14ac:dyDescent="0.25">
      <c r="U984" s="12">
        <v>5410</v>
      </c>
    </row>
    <row r="985" spans="21:21" ht="18.75" x14ac:dyDescent="0.25">
      <c r="U985" s="12">
        <v>5415</v>
      </c>
    </row>
    <row r="986" spans="21:21" ht="18.75" x14ac:dyDescent="0.25">
      <c r="U986" s="12">
        <v>5420</v>
      </c>
    </row>
    <row r="987" spans="21:21" ht="18.75" x14ac:dyDescent="0.25">
      <c r="U987" s="12">
        <v>5425</v>
      </c>
    </row>
    <row r="988" spans="21:21" ht="18.75" x14ac:dyDescent="0.25">
      <c r="U988" s="12">
        <v>5430</v>
      </c>
    </row>
    <row r="989" spans="21:21" ht="18.75" x14ac:dyDescent="0.25">
      <c r="U989" s="12">
        <v>5435</v>
      </c>
    </row>
    <row r="990" spans="21:21" ht="18.75" x14ac:dyDescent="0.25">
      <c r="U990" s="12">
        <v>5440</v>
      </c>
    </row>
    <row r="991" spans="21:21" ht="18.75" x14ac:dyDescent="0.25">
      <c r="U991" s="12">
        <v>5445</v>
      </c>
    </row>
    <row r="992" spans="21:21" ht="18.75" x14ac:dyDescent="0.25">
      <c r="U992" s="12">
        <v>5450</v>
      </c>
    </row>
    <row r="993" spans="21:21" ht="18.75" x14ac:dyDescent="0.25">
      <c r="U993" s="12">
        <v>5455</v>
      </c>
    </row>
    <row r="994" spans="21:21" ht="18.75" x14ac:dyDescent="0.25">
      <c r="U994" s="12">
        <v>5460</v>
      </c>
    </row>
    <row r="995" spans="21:21" ht="18.75" x14ac:dyDescent="0.25">
      <c r="U995" s="12">
        <v>5465</v>
      </c>
    </row>
    <row r="996" spans="21:21" ht="18.75" x14ac:dyDescent="0.25">
      <c r="U996" s="12">
        <v>5470</v>
      </c>
    </row>
    <row r="997" spans="21:21" ht="18.75" x14ac:dyDescent="0.25">
      <c r="U997" s="12">
        <v>5475</v>
      </c>
    </row>
    <row r="998" spans="21:21" ht="18.75" x14ac:dyDescent="0.25">
      <c r="U998" s="12">
        <v>5480</v>
      </c>
    </row>
    <row r="999" spans="21:21" ht="18.75" x14ac:dyDescent="0.25">
      <c r="U999" s="12">
        <v>5485</v>
      </c>
    </row>
    <row r="1000" spans="21:21" ht="18.75" x14ac:dyDescent="0.25">
      <c r="U1000" s="12">
        <v>5490</v>
      </c>
    </row>
    <row r="1001" spans="21:21" ht="18.75" x14ac:dyDescent="0.25">
      <c r="U1001" s="12">
        <v>5495</v>
      </c>
    </row>
    <row r="1002" spans="21:21" ht="18.75" x14ac:dyDescent="0.25">
      <c r="U1002" s="12">
        <v>5500</v>
      </c>
    </row>
    <row r="1003" spans="21:21" ht="18.75" x14ac:dyDescent="0.25">
      <c r="U1003" s="12">
        <v>5505</v>
      </c>
    </row>
    <row r="1004" spans="21:21" ht="18.75" x14ac:dyDescent="0.25">
      <c r="U1004" s="12">
        <v>5510</v>
      </c>
    </row>
    <row r="1005" spans="21:21" ht="18.75" x14ac:dyDescent="0.25">
      <c r="U1005" s="12">
        <v>5515</v>
      </c>
    </row>
    <row r="1006" spans="21:21" ht="18.75" x14ac:dyDescent="0.25">
      <c r="U1006" s="12">
        <v>5520</v>
      </c>
    </row>
    <row r="1007" spans="21:21" ht="18.75" x14ac:dyDescent="0.25">
      <c r="U1007" s="12">
        <v>5525</v>
      </c>
    </row>
    <row r="1008" spans="21:21" ht="18.75" x14ac:dyDescent="0.25">
      <c r="U1008" s="12">
        <v>5530</v>
      </c>
    </row>
    <row r="1009" spans="21:21" ht="18.75" x14ac:dyDescent="0.25">
      <c r="U1009" s="12">
        <v>5535</v>
      </c>
    </row>
    <row r="1010" spans="21:21" ht="18.75" x14ac:dyDescent="0.25">
      <c r="U1010" s="12">
        <v>5540</v>
      </c>
    </row>
    <row r="1011" spans="21:21" ht="18.75" x14ac:dyDescent="0.25">
      <c r="U1011" s="12">
        <v>5545</v>
      </c>
    </row>
    <row r="1012" spans="21:21" ht="18.75" x14ac:dyDescent="0.25">
      <c r="U1012" s="12">
        <v>5550</v>
      </c>
    </row>
    <row r="1013" spans="21:21" ht="18.75" x14ac:dyDescent="0.25">
      <c r="U1013" s="12">
        <v>5555</v>
      </c>
    </row>
    <row r="1014" spans="21:21" ht="18.75" x14ac:dyDescent="0.25">
      <c r="U1014" s="12">
        <v>5560</v>
      </c>
    </row>
    <row r="1015" spans="21:21" ht="18.75" x14ac:dyDescent="0.25">
      <c r="U1015" s="12">
        <v>5565</v>
      </c>
    </row>
    <row r="1016" spans="21:21" ht="18.75" x14ac:dyDescent="0.25">
      <c r="U1016" s="12">
        <v>5570</v>
      </c>
    </row>
    <row r="1017" spans="21:21" ht="18.75" x14ac:dyDescent="0.25">
      <c r="U1017" s="12">
        <v>5575</v>
      </c>
    </row>
    <row r="1018" spans="21:21" ht="18.75" x14ac:dyDescent="0.25">
      <c r="U1018" s="12">
        <v>5580</v>
      </c>
    </row>
    <row r="1019" spans="21:21" ht="18.75" x14ac:dyDescent="0.25">
      <c r="U1019" s="12">
        <v>5585</v>
      </c>
    </row>
    <row r="1020" spans="21:21" ht="18.75" x14ac:dyDescent="0.25">
      <c r="U1020" s="12">
        <v>5590</v>
      </c>
    </row>
    <row r="1021" spans="21:21" ht="18.75" x14ac:dyDescent="0.25">
      <c r="U1021" s="12">
        <v>5595</v>
      </c>
    </row>
    <row r="1022" spans="21:21" ht="18.75" x14ac:dyDescent="0.25">
      <c r="U1022" s="12">
        <v>5600</v>
      </c>
    </row>
    <row r="1023" spans="21:21" ht="18.75" x14ac:dyDescent="0.25">
      <c r="U1023" s="12">
        <v>5605</v>
      </c>
    </row>
    <row r="1024" spans="21:21" ht="18.75" x14ac:dyDescent="0.25">
      <c r="U1024" s="12">
        <v>5610</v>
      </c>
    </row>
    <row r="1025" spans="21:21" ht="18.75" x14ac:dyDescent="0.25">
      <c r="U1025" s="12">
        <v>5615</v>
      </c>
    </row>
    <row r="1026" spans="21:21" ht="18.75" x14ac:dyDescent="0.25">
      <c r="U1026" s="12">
        <v>5620</v>
      </c>
    </row>
    <row r="1027" spans="21:21" ht="18.75" x14ac:dyDescent="0.25">
      <c r="U1027" s="12">
        <v>5625</v>
      </c>
    </row>
    <row r="1028" spans="21:21" ht="18.75" x14ac:dyDescent="0.25">
      <c r="U1028" s="12">
        <v>5630</v>
      </c>
    </row>
    <row r="1029" spans="21:21" ht="18.75" x14ac:dyDescent="0.25">
      <c r="U1029" s="12">
        <v>5635</v>
      </c>
    </row>
    <row r="1030" spans="21:21" ht="18.75" x14ac:dyDescent="0.25">
      <c r="U1030" s="12">
        <v>5640</v>
      </c>
    </row>
    <row r="1031" spans="21:21" ht="18.75" x14ac:dyDescent="0.25">
      <c r="U1031" s="12">
        <v>5645</v>
      </c>
    </row>
    <row r="1032" spans="21:21" ht="18.75" x14ac:dyDescent="0.25">
      <c r="U1032" s="12">
        <v>5650</v>
      </c>
    </row>
    <row r="1033" spans="21:21" ht="18.75" x14ac:dyDescent="0.25">
      <c r="U1033" s="12">
        <v>5655</v>
      </c>
    </row>
    <row r="1034" spans="21:21" ht="18.75" x14ac:dyDescent="0.25">
      <c r="U1034" s="12">
        <v>5660</v>
      </c>
    </row>
    <row r="1035" spans="21:21" ht="18.75" x14ac:dyDescent="0.25">
      <c r="U1035" s="12">
        <v>5665</v>
      </c>
    </row>
    <row r="1036" spans="21:21" ht="18.75" x14ac:dyDescent="0.25">
      <c r="U1036" s="12">
        <v>5670</v>
      </c>
    </row>
    <row r="1037" spans="21:21" ht="18.75" x14ac:dyDescent="0.25">
      <c r="U1037" s="12">
        <v>5675</v>
      </c>
    </row>
    <row r="1038" spans="21:21" ht="18.75" x14ac:dyDescent="0.25">
      <c r="U1038" s="12">
        <v>5680</v>
      </c>
    </row>
    <row r="1039" spans="21:21" ht="18.75" x14ac:dyDescent="0.25">
      <c r="U1039" s="12">
        <v>5685</v>
      </c>
    </row>
    <row r="1040" spans="21:21" ht="18.75" x14ac:dyDescent="0.25">
      <c r="U1040" s="12">
        <v>5690</v>
      </c>
    </row>
    <row r="1041" spans="21:21" ht="18.75" x14ac:dyDescent="0.25">
      <c r="U1041" s="12">
        <v>5695</v>
      </c>
    </row>
    <row r="1042" spans="21:21" ht="18.75" x14ac:dyDescent="0.25">
      <c r="U1042" s="12">
        <v>5700</v>
      </c>
    </row>
    <row r="1043" spans="21:21" ht="18.75" x14ac:dyDescent="0.25">
      <c r="U1043" s="12">
        <v>5705</v>
      </c>
    </row>
    <row r="1044" spans="21:21" ht="18.75" x14ac:dyDescent="0.25">
      <c r="U1044" s="12">
        <v>5710</v>
      </c>
    </row>
    <row r="1045" spans="21:21" ht="18.75" x14ac:dyDescent="0.25">
      <c r="U1045" s="12">
        <v>5715</v>
      </c>
    </row>
    <row r="1046" spans="21:21" ht="18.75" x14ac:dyDescent="0.25">
      <c r="U1046" s="12">
        <v>5720</v>
      </c>
    </row>
    <row r="1047" spans="21:21" ht="18.75" x14ac:dyDescent="0.25">
      <c r="U1047" s="12">
        <v>5725</v>
      </c>
    </row>
    <row r="1048" spans="21:21" ht="18.75" x14ac:dyDescent="0.25">
      <c r="U1048" s="12">
        <v>5730</v>
      </c>
    </row>
    <row r="1049" spans="21:21" ht="18.75" x14ac:dyDescent="0.25">
      <c r="U1049" s="12">
        <v>5735</v>
      </c>
    </row>
    <row r="1050" spans="21:21" ht="18.75" x14ac:dyDescent="0.25">
      <c r="U1050" s="12">
        <v>5740</v>
      </c>
    </row>
    <row r="1051" spans="21:21" ht="18.75" x14ac:dyDescent="0.25">
      <c r="U1051" s="12">
        <v>5745</v>
      </c>
    </row>
    <row r="1052" spans="21:21" ht="18.75" x14ac:dyDescent="0.25">
      <c r="U1052" s="12">
        <v>5750</v>
      </c>
    </row>
    <row r="1053" spans="21:21" ht="18.75" x14ac:dyDescent="0.25">
      <c r="U1053" s="12">
        <v>5755</v>
      </c>
    </row>
    <row r="1054" spans="21:21" ht="18.75" x14ac:dyDescent="0.25">
      <c r="U1054" s="12">
        <v>5760</v>
      </c>
    </row>
    <row r="1055" spans="21:21" ht="18.75" x14ac:dyDescent="0.25">
      <c r="U1055" s="12">
        <v>5765</v>
      </c>
    </row>
    <row r="1056" spans="21:21" ht="18.75" x14ac:dyDescent="0.25">
      <c r="U1056" s="12">
        <v>5770</v>
      </c>
    </row>
    <row r="1057" spans="21:21" ht="18.75" x14ac:dyDescent="0.25">
      <c r="U1057" s="12">
        <v>5775</v>
      </c>
    </row>
    <row r="1058" spans="21:21" ht="18.75" x14ac:dyDescent="0.25">
      <c r="U1058" s="12">
        <v>5780</v>
      </c>
    </row>
    <row r="1059" spans="21:21" ht="18.75" x14ac:dyDescent="0.25">
      <c r="U1059" s="12">
        <v>5785</v>
      </c>
    </row>
    <row r="1060" spans="21:21" ht="18.75" x14ac:dyDescent="0.25">
      <c r="U1060" s="12">
        <v>5790</v>
      </c>
    </row>
    <row r="1061" spans="21:21" ht="18.75" x14ac:dyDescent="0.25">
      <c r="U1061" s="12">
        <v>5795</v>
      </c>
    </row>
    <row r="1062" spans="21:21" ht="18.75" x14ac:dyDescent="0.25">
      <c r="U1062" s="12">
        <v>5800</v>
      </c>
    </row>
    <row r="1063" spans="21:21" ht="18.75" x14ac:dyDescent="0.25">
      <c r="U1063" s="12">
        <v>5805</v>
      </c>
    </row>
    <row r="1064" spans="21:21" ht="18.75" x14ac:dyDescent="0.25">
      <c r="U1064" s="12">
        <v>5810</v>
      </c>
    </row>
    <row r="1065" spans="21:21" ht="18.75" x14ac:dyDescent="0.25">
      <c r="U1065" s="12">
        <v>5815</v>
      </c>
    </row>
    <row r="1066" spans="21:21" ht="18.75" x14ac:dyDescent="0.25">
      <c r="U1066" s="12">
        <v>5820</v>
      </c>
    </row>
    <row r="1067" spans="21:21" ht="18.75" x14ac:dyDescent="0.25">
      <c r="U1067" s="12">
        <v>5825</v>
      </c>
    </row>
    <row r="1068" spans="21:21" ht="18.75" x14ac:dyDescent="0.25">
      <c r="U1068" s="12">
        <v>5830</v>
      </c>
    </row>
    <row r="1069" spans="21:21" ht="18.75" x14ac:dyDescent="0.25">
      <c r="U1069" s="12">
        <v>5835</v>
      </c>
    </row>
    <row r="1070" spans="21:21" ht="18.75" x14ac:dyDescent="0.25">
      <c r="U1070" s="12">
        <v>5840</v>
      </c>
    </row>
    <row r="1071" spans="21:21" ht="18.75" x14ac:dyDescent="0.25">
      <c r="U1071" s="12">
        <v>5845</v>
      </c>
    </row>
    <row r="1072" spans="21:21" ht="18.75" x14ac:dyDescent="0.25">
      <c r="U1072" s="12">
        <v>5850</v>
      </c>
    </row>
    <row r="1073" spans="21:21" ht="18.75" x14ac:dyDescent="0.25">
      <c r="U1073" s="12">
        <v>5855</v>
      </c>
    </row>
    <row r="1074" spans="21:21" ht="18.75" x14ac:dyDescent="0.25">
      <c r="U1074" s="12">
        <v>5860</v>
      </c>
    </row>
    <row r="1075" spans="21:21" ht="18.75" x14ac:dyDescent="0.25">
      <c r="U1075" s="12">
        <v>5865</v>
      </c>
    </row>
    <row r="1076" spans="21:21" ht="18.75" x14ac:dyDescent="0.25">
      <c r="U1076" s="12">
        <v>5870</v>
      </c>
    </row>
    <row r="1077" spans="21:21" ht="18.75" x14ac:dyDescent="0.25">
      <c r="U1077" s="12">
        <v>5875</v>
      </c>
    </row>
    <row r="1078" spans="21:21" ht="18.75" x14ac:dyDescent="0.25">
      <c r="U1078" s="12">
        <v>5880</v>
      </c>
    </row>
    <row r="1079" spans="21:21" ht="18.75" x14ac:dyDescent="0.25">
      <c r="U1079" s="12">
        <v>5885</v>
      </c>
    </row>
    <row r="1080" spans="21:21" ht="18.75" x14ac:dyDescent="0.25">
      <c r="U1080" s="12">
        <v>5890</v>
      </c>
    </row>
    <row r="1081" spans="21:21" ht="18.75" x14ac:dyDescent="0.25">
      <c r="U1081" s="12">
        <v>5895</v>
      </c>
    </row>
    <row r="1082" spans="21:21" ht="18.75" x14ac:dyDescent="0.25">
      <c r="U1082" s="12">
        <v>5900</v>
      </c>
    </row>
    <row r="1083" spans="21:21" ht="18.75" x14ac:dyDescent="0.25">
      <c r="U1083" s="12">
        <v>5905</v>
      </c>
    </row>
    <row r="1084" spans="21:21" ht="18.75" x14ac:dyDescent="0.25">
      <c r="U1084" s="12">
        <v>5910</v>
      </c>
    </row>
    <row r="1085" spans="21:21" ht="18.75" x14ac:dyDescent="0.25">
      <c r="U1085" s="12">
        <v>5915</v>
      </c>
    </row>
    <row r="1086" spans="21:21" ht="18.75" x14ac:dyDescent="0.25">
      <c r="U1086" s="12">
        <v>5920</v>
      </c>
    </row>
    <row r="1087" spans="21:21" ht="18.75" x14ac:dyDescent="0.25">
      <c r="U1087" s="12">
        <v>5925</v>
      </c>
    </row>
    <row r="1088" spans="21:21" ht="18.75" x14ac:dyDescent="0.25">
      <c r="U1088" s="12">
        <v>5930</v>
      </c>
    </row>
    <row r="1089" spans="21:21" ht="18.75" x14ac:dyDescent="0.25">
      <c r="U1089" s="12">
        <v>5935</v>
      </c>
    </row>
    <row r="1090" spans="21:21" ht="18.75" x14ac:dyDescent="0.25">
      <c r="U1090" s="12">
        <v>5940</v>
      </c>
    </row>
    <row r="1091" spans="21:21" ht="18.75" x14ac:dyDescent="0.25">
      <c r="U1091" s="12">
        <v>5945</v>
      </c>
    </row>
    <row r="1092" spans="21:21" ht="18.75" x14ac:dyDescent="0.25">
      <c r="U1092" s="12">
        <v>5950</v>
      </c>
    </row>
    <row r="1093" spans="21:21" ht="18.75" x14ac:dyDescent="0.25">
      <c r="U1093" s="12">
        <v>5955</v>
      </c>
    </row>
    <row r="1094" spans="21:21" ht="18.75" x14ac:dyDescent="0.25">
      <c r="U1094" s="12">
        <v>5960</v>
      </c>
    </row>
    <row r="1095" spans="21:21" ht="18.75" x14ac:dyDescent="0.25">
      <c r="U1095" s="12">
        <v>5965</v>
      </c>
    </row>
    <row r="1096" spans="21:21" ht="18.75" x14ac:dyDescent="0.25">
      <c r="U1096" s="12">
        <v>5970</v>
      </c>
    </row>
    <row r="1097" spans="21:21" ht="18.75" x14ac:dyDescent="0.25">
      <c r="U1097" s="12">
        <v>5975</v>
      </c>
    </row>
    <row r="1098" spans="21:21" ht="18.75" x14ac:dyDescent="0.25">
      <c r="U1098" s="12">
        <v>5980</v>
      </c>
    </row>
    <row r="1099" spans="21:21" ht="18.75" x14ac:dyDescent="0.25">
      <c r="U1099" s="12">
        <v>5985</v>
      </c>
    </row>
    <row r="1100" spans="21:21" ht="18.75" x14ac:dyDescent="0.25">
      <c r="U1100" s="12">
        <v>5990</v>
      </c>
    </row>
    <row r="1101" spans="21:21" ht="18.75" x14ac:dyDescent="0.25">
      <c r="U1101" s="12">
        <v>5995</v>
      </c>
    </row>
    <row r="1102" spans="21:21" ht="18.75" x14ac:dyDescent="0.25">
      <c r="U1102" s="12">
        <v>6000</v>
      </c>
    </row>
    <row r="1103" spans="21:21" ht="18.75" x14ac:dyDescent="0.25">
      <c r="U1103" s="12">
        <v>6005</v>
      </c>
    </row>
    <row r="1104" spans="21:21" ht="18.75" x14ac:dyDescent="0.25">
      <c r="U1104" s="12">
        <v>6010</v>
      </c>
    </row>
    <row r="1105" spans="21:21" ht="18.75" x14ac:dyDescent="0.25">
      <c r="U1105" s="12">
        <v>6015</v>
      </c>
    </row>
    <row r="1106" spans="21:21" ht="18.75" x14ac:dyDescent="0.25">
      <c r="U1106" s="12">
        <v>6020</v>
      </c>
    </row>
    <row r="1107" spans="21:21" ht="18.75" x14ac:dyDescent="0.25">
      <c r="U1107" s="12">
        <v>6025</v>
      </c>
    </row>
    <row r="1108" spans="21:21" ht="18.75" x14ac:dyDescent="0.25">
      <c r="U1108" s="12">
        <v>6030</v>
      </c>
    </row>
    <row r="1109" spans="21:21" ht="18.75" x14ac:dyDescent="0.25">
      <c r="U1109" s="12">
        <v>6035</v>
      </c>
    </row>
    <row r="1110" spans="21:21" ht="18.75" x14ac:dyDescent="0.25">
      <c r="U1110" s="12">
        <v>6040</v>
      </c>
    </row>
    <row r="1111" spans="21:21" ht="18.75" x14ac:dyDescent="0.25">
      <c r="U1111" s="12">
        <v>6045</v>
      </c>
    </row>
    <row r="1112" spans="21:21" ht="18.75" x14ac:dyDescent="0.25">
      <c r="U1112" s="12">
        <v>6050</v>
      </c>
    </row>
    <row r="1113" spans="21:21" ht="18.75" x14ac:dyDescent="0.25">
      <c r="U1113" s="12">
        <v>6055</v>
      </c>
    </row>
    <row r="1114" spans="21:21" ht="18.75" x14ac:dyDescent="0.25">
      <c r="U1114" s="12">
        <v>6060</v>
      </c>
    </row>
    <row r="1115" spans="21:21" ht="18.75" x14ac:dyDescent="0.25">
      <c r="U1115" s="12">
        <v>6065</v>
      </c>
    </row>
    <row r="1116" spans="21:21" ht="18.75" x14ac:dyDescent="0.25">
      <c r="U1116" s="12">
        <v>6070</v>
      </c>
    </row>
    <row r="1117" spans="21:21" ht="18.75" x14ac:dyDescent="0.25">
      <c r="U1117" s="12">
        <v>6075</v>
      </c>
    </row>
    <row r="1118" spans="21:21" ht="18.75" x14ac:dyDescent="0.25">
      <c r="U1118" s="12">
        <v>6080</v>
      </c>
    </row>
    <row r="1119" spans="21:21" ht="18.75" x14ac:dyDescent="0.25">
      <c r="U1119" s="12">
        <v>6085</v>
      </c>
    </row>
    <row r="1120" spans="21:21" ht="18.75" x14ac:dyDescent="0.25">
      <c r="U1120" s="12">
        <v>6090</v>
      </c>
    </row>
    <row r="1121" spans="21:21" ht="18.75" x14ac:dyDescent="0.25">
      <c r="U1121" s="12">
        <v>6095</v>
      </c>
    </row>
    <row r="1122" spans="21:21" ht="18.75" x14ac:dyDescent="0.25">
      <c r="U1122" s="12">
        <v>6100</v>
      </c>
    </row>
    <row r="1123" spans="21:21" ht="18.75" x14ac:dyDescent="0.25">
      <c r="U1123" s="12">
        <v>6105</v>
      </c>
    </row>
    <row r="1124" spans="21:21" ht="18.75" x14ac:dyDescent="0.25">
      <c r="U1124" s="12">
        <v>6110</v>
      </c>
    </row>
    <row r="1125" spans="21:21" ht="18.75" x14ac:dyDescent="0.25">
      <c r="U1125" s="12">
        <v>6115</v>
      </c>
    </row>
    <row r="1126" spans="21:21" ht="18.75" x14ac:dyDescent="0.25">
      <c r="U1126" s="12">
        <v>6120</v>
      </c>
    </row>
    <row r="1127" spans="21:21" ht="18.75" x14ac:dyDescent="0.25">
      <c r="U1127" s="12">
        <v>6125</v>
      </c>
    </row>
    <row r="1128" spans="21:21" ht="18.75" x14ac:dyDescent="0.25">
      <c r="U1128" s="12">
        <v>6130</v>
      </c>
    </row>
    <row r="1129" spans="21:21" ht="18.75" x14ac:dyDescent="0.25">
      <c r="U1129" s="12">
        <v>6135</v>
      </c>
    </row>
    <row r="1130" spans="21:21" ht="18.75" x14ac:dyDescent="0.25">
      <c r="U1130" s="12">
        <v>6140</v>
      </c>
    </row>
    <row r="1131" spans="21:21" ht="18.75" x14ac:dyDescent="0.25">
      <c r="U1131" s="12">
        <v>6145</v>
      </c>
    </row>
    <row r="1132" spans="21:21" ht="18.75" x14ac:dyDescent="0.25">
      <c r="U1132" s="12">
        <v>6150</v>
      </c>
    </row>
    <row r="1133" spans="21:21" ht="18.75" x14ac:dyDescent="0.25">
      <c r="U1133" s="12">
        <v>6155</v>
      </c>
    </row>
    <row r="1134" spans="21:21" ht="18.75" x14ac:dyDescent="0.25">
      <c r="U1134" s="12">
        <v>6160</v>
      </c>
    </row>
    <row r="1135" spans="21:21" ht="18.75" x14ac:dyDescent="0.25">
      <c r="U1135" s="12">
        <v>6165</v>
      </c>
    </row>
    <row r="1136" spans="21:21" ht="18.75" x14ac:dyDescent="0.25">
      <c r="U1136" s="12">
        <v>6170</v>
      </c>
    </row>
    <row r="1137" spans="21:21" ht="18.75" x14ac:dyDescent="0.25">
      <c r="U1137" s="12">
        <v>6175</v>
      </c>
    </row>
    <row r="1138" spans="21:21" ht="18.75" x14ac:dyDescent="0.25">
      <c r="U1138" s="12">
        <v>6180</v>
      </c>
    </row>
    <row r="1139" spans="21:21" ht="18.75" x14ac:dyDescent="0.25">
      <c r="U1139" s="12">
        <v>6185</v>
      </c>
    </row>
    <row r="1140" spans="21:21" ht="18.75" x14ac:dyDescent="0.25">
      <c r="U1140" s="12">
        <v>6190</v>
      </c>
    </row>
    <row r="1141" spans="21:21" ht="18.75" x14ac:dyDescent="0.25">
      <c r="U1141" s="12">
        <v>6195</v>
      </c>
    </row>
    <row r="1142" spans="21:21" ht="18.75" x14ac:dyDescent="0.25">
      <c r="U1142" s="12">
        <v>6200</v>
      </c>
    </row>
    <row r="1143" spans="21:21" ht="18.75" x14ac:dyDescent="0.25">
      <c r="U1143" s="12">
        <v>6205</v>
      </c>
    </row>
    <row r="1144" spans="21:21" ht="18.75" x14ac:dyDescent="0.25">
      <c r="U1144" s="12">
        <v>6210</v>
      </c>
    </row>
    <row r="1145" spans="21:21" ht="18.75" x14ac:dyDescent="0.25">
      <c r="U1145" s="12">
        <v>6215</v>
      </c>
    </row>
    <row r="1146" spans="21:21" ht="18.75" x14ac:dyDescent="0.25">
      <c r="U1146" s="12">
        <v>6220</v>
      </c>
    </row>
    <row r="1147" spans="21:21" ht="18.75" x14ac:dyDescent="0.25">
      <c r="U1147" s="12">
        <v>6225</v>
      </c>
    </row>
    <row r="1148" spans="21:21" ht="18.75" x14ac:dyDescent="0.25">
      <c r="U1148" s="12">
        <v>6230</v>
      </c>
    </row>
    <row r="1149" spans="21:21" ht="18.75" x14ac:dyDescent="0.25">
      <c r="U1149" s="12">
        <v>6235</v>
      </c>
    </row>
    <row r="1150" spans="21:21" ht="18.75" x14ac:dyDescent="0.25">
      <c r="U1150" s="12">
        <v>6240</v>
      </c>
    </row>
    <row r="1151" spans="21:21" ht="18.75" x14ac:dyDescent="0.25">
      <c r="U1151" s="12">
        <v>6245</v>
      </c>
    </row>
    <row r="1152" spans="21:21" ht="18.75" x14ac:dyDescent="0.25">
      <c r="U1152" s="12">
        <v>6250</v>
      </c>
    </row>
    <row r="1153" spans="21:21" ht="18.75" x14ac:dyDescent="0.25">
      <c r="U1153" s="12">
        <v>6255</v>
      </c>
    </row>
    <row r="1154" spans="21:21" ht="18.75" x14ac:dyDescent="0.25">
      <c r="U1154" s="12">
        <v>6260</v>
      </c>
    </row>
    <row r="1155" spans="21:21" ht="18.75" x14ac:dyDescent="0.25">
      <c r="U1155" s="12">
        <v>6265</v>
      </c>
    </row>
    <row r="1156" spans="21:21" ht="18.75" x14ac:dyDescent="0.25">
      <c r="U1156" s="12">
        <v>6270</v>
      </c>
    </row>
    <row r="1157" spans="21:21" ht="18.75" x14ac:dyDescent="0.25">
      <c r="U1157" s="12">
        <v>6275</v>
      </c>
    </row>
    <row r="1158" spans="21:21" ht="18.75" x14ac:dyDescent="0.25">
      <c r="U1158" s="12">
        <v>6280</v>
      </c>
    </row>
    <row r="1159" spans="21:21" ht="18.75" x14ac:dyDescent="0.25">
      <c r="U1159" s="12">
        <v>6285</v>
      </c>
    </row>
    <row r="1160" spans="21:21" ht="18.75" x14ac:dyDescent="0.25">
      <c r="U1160" s="12">
        <v>6290</v>
      </c>
    </row>
    <row r="1161" spans="21:21" ht="18.75" x14ac:dyDescent="0.25">
      <c r="U1161" s="12">
        <v>6295</v>
      </c>
    </row>
    <row r="1162" spans="21:21" ht="18.75" x14ac:dyDescent="0.25">
      <c r="U1162" s="12">
        <v>6300</v>
      </c>
    </row>
    <row r="1163" spans="21:21" ht="18.75" x14ac:dyDescent="0.25">
      <c r="U1163" s="12">
        <v>6305</v>
      </c>
    </row>
    <row r="1164" spans="21:21" ht="18.75" x14ac:dyDescent="0.25">
      <c r="U1164" s="12">
        <v>6310</v>
      </c>
    </row>
    <row r="1165" spans="21:21" ht="18.75" x14ac:dyDescent="0.25">
      <c r="U1165" s="12">
        <v>6315</v>
      </c>
    </row>
    <row r="1166" spans="21:21" ht="18.75" x14ac:dyDescent="0.25">
      <c r="U1166" s="12">
        <v>6320</v>
      </c>
    </row>
    <row r="1167" spans="21:21" ht="18.75" x14ac:dyDescent="0.25">
      <c r="U1167" s="12">
        <v>6325</v>
      </c>
    </row>
    <row r="1168" spans="21:21" ht="18.75" x14ac:dyDescent="0.25">
      <c r="U1168" s="12">
        <v>6330</v>
      </c>
    </row>
    <row r="1169" spans="21:21" ht="18.75" x14ac:dyDescent="0.25">
      <c r="U1169" s="12">
        <v>6335</v>
      </c>
    </row>
    <row r="1170" spans="21:21" ht="18.75" x14ac:dyDescent="0.25">
      <c r="U1170" s="12">
        <v>6340</v>
      </c>
    </row>
    <row r="1171" spans="21:21" ht="18.75" x14ac:dyDescent="0.25">
      <c r="U1171" s="12">
        <v>6345</v>
      </c>
    </row>
    <row r="1172" spans="21:21" ht="18.75" x14ac:dyDescent="0.25">
      <c r="U1172" s="12">
        <v>6350</v>
      </c>
    </row>
    <row r="1173" spans="21:21" ht="18.75" x14ac:dyDescent="0.25">
      <c r="U1173" s="12">
        <v>6355</v>
      </c>
    </row>
    <row r="1174" spans="21:21" ht="18.75" x14ac:dyDescent="0.25">
      <c r="U1174" s="12">
        <v>6360</v>
      </c>
    </row>
    <row r="1175" spans="21:21" ht="18.75" x14ac:dyDescent="0.25">
      <c r="U1175" s="12">
        <v>6365</v>
      </c>
    </row>
    <row r="1176" spans="21:21" ht="18.75" x14ac:dyDescent="0.25">
      <c r="U1176" s="12">
        <v>6370</v>
      </c>
    </row>
    <row r="1177" spans="21:21" ht="18.75" x14ac:dyDescent="0.25">
      <c r="U1177" s="12">
        <v>6375</v>
      </c>
    </row>
    <row r="1178" spans="21:21" ht="18.75" x14ac:dyDescent="0.25">
      <c r="U1178" s="12">
        <v>6380</v>
      </c>
    </row>
    <row r="1179" spans="21:21" ht="18.75" x14ac:dyDescent="0.25">
      <c r="U1179" s="12">
        <v>6385</v>
      </c>
    </row>
    <row r="1180" spans="21:21" ht="18.75" x14ac:dyDescent="0.25">
      <c r="U1180" s="12">
        <v>6390</v>
      </c>
    </row>
    <row r="1181" spans="21:21" ht="18.75" x14ac:dyDescent="0.25">
      <c r="U1181" s="12">
        <v>6395</v>
      </c>
    </row>
    <row r="1182" spans="21:21" ht="18.75" x14ac:dyDescent="0.25">
      <c r="U1182" s="12">
        <v>6400</v>
      </c>
    </row>
    <row r="1183" spans="21:21" ht="18.75" x14ac:dyDescent="0.25">
      <c r="U1183" s="12">
        <v>6405</v>
      </c>
    </row>
    <row r="1184" spans="21:21" ht="18.75" x14ac:dyDescent="0.25">
      <c r="U1184" s="12">
        <v>6410</v>
      </c>
    </row>
    <row r="1185" spans="21:21" ht="18.75" x14ac:dyDescent="0.25">
      <c r="U1185" s="12">
        <v>6415</v>
      </c>
    </row>
    <row r="1186" spans="21:21" ht="18.75" x14ac:dyDescent="0.25">
      <c r="U1186" s="12">
        <v>6420</v>
      </c>
    </row>
    <row r="1187" spans="21:21" ht="18.75" x14ac:dyDescent="0.25">
      <c r="U1187" s="12">
        <v>6425</v>
      </c>
    </row>
    <row r="1188" spans="21:21" ht="18.75" x14ac:dyDescent="0.25">
      <c r="U1188" s="12">
        <v>6430</v>
      </c>
    </row>
    <row r="1189" spans="21:21" ht="18.75" x14ac:dyDescent="0.25">
      <c r="U1189" s="12">
        <v>6435</v>
      </c>
    </row>
    <row r="1190" spans="21:21" ht="18.75" x14ac:dyDescent="0.25">
      <c r="U1190" s="12">
        <v>6440</v>
      </c>
    </row>
    <row r="1191" spans="21:21" ht="18.75" x14ac:dyDescent="0.25">
      <c r="U1191" s="12">
        <v>6445</v>
      </c>
    </row>
    <row r="1192" spans="21:21" ht="18.75" x14ac:dyDescent="0.25">
      <c r="U1192" s="12">
        <v>6450</v>
      </c>
    </row>
    <row r="1193" spans="21:21" ht="18.75" x14ac:dyDescent="0.25">
      <c r="U1193" s="12">
        <v>6455</v>
      </c>
    </row>
    <row r="1194" spans="21:21" ht="18.75" x14ac:dyDescent="0.25">
      <c r="U1194" s="12">
        <v>6460</v>
      </c>
    </row>
    <row r="1195" spans="21:21" ht="18.75" x14ac:dyDescent="0.25">
      <c r="U1195" s="12">
        <v>6465</v>
      </c>
    </row>
    <row r="1196" spans="21:21" ht="18.75" x14ac:dyDescent="0.25">
      <c r="U1196" s="12">
        <v>6470</v>
      </c>
    </row>
    <row r="1197" spans="21:21" ht="18.75" x14ac:dyDescent="0.25">
      <c r="U1197" s="12">
        <v>6475</v>
      </c>
    </row>
    <row r="1198" spans="21:21" ht="18.75" x14ac:dyDescent="0.25">
      <c r="U1198" s="12">
        <v>6480</v>
      </c>
    </row>
    <row r="1199" spans="21:21" ht="18.75" x14ac:dyDescent="0.25">
      <c r="U1199" s="12">
        <v>6485</v>
      </c>
    </row>
    <row r="1200" spans="21:21" ht="18.75" x14ac:dyDescent="0.25">
      <c r="U1200" s="12">
        <v>6490</v>
      </c>
    </row>
    <row r="1201" spans="21:21" ht="18.75" x14ac:dyDescent="0.25">
      <c r="U1201" s="12">
        <v>6495</v>
      </c>
    </row>
    <row r="1202" spans="21:21" ht="18.75" x14ac:dyDescent="0.25">
      <c r="U1202" s="12">
        <v>6500</v>
      </c>
    </row>
    <row r="1203" spans="21:21" ht="18.75" x14ac:dyDescent="0.25">
      <c r="U1203" s="12">
        <v>6505</v>
      </c>
    </row>
    <row r="1204" spans="21:21" ht="18.75" x14ac:dyDescent="0.25">
      <c r="U1204" s="12">
        <v>6510</v>
      </c>
    </row>
    <row r="1205" spans="21:21" ht="18.75" x14ac:dyDescent="0.25">
      <c r="U1205" s="12">
        <v>6515</v>
      </c>
    </row>
    <row r="1206" spans="21:21" ht="18.75" x14ac:dyDescent="0.25">
      <c r="U1206" s="12">
        <v>6520</v>
      </c>
    </row>
    <row r="1207" spans="21:21" ht="18.75" x14ac:dyDescent="0.25">
      <c r="U1207" s="12">
        <v>6525</v>
      </c>
    </row>
    <row r="1208" spans="21:21" ht="18.75" x14ac:dyDescent="0.25">
      <c r="U1208" s="12">
        <v>6530</v>
      </c>
    </row>
    <row r="1209" spans="21:21" ht="18.75" x14ac:dyDescent="0.25">
      <c r="U1209" s="12">
        <v>6535</v>
      </c>
    </row>
    <row r="1210" spans="21:21" ht="18.75" x14ac:dyDescent="0.25">
      <c r="U1210" s="12">
        <v>6540</v>
      </c>
    </row>
    <row r="1211" spans="21:21" ht="18.75" x14ac:dyDescent="0.25">
      <c r="U1211" s="12">
        <v>6545</v>
      </c>
    </row>
    <row r="1212" spans="21:21" ht="18.75" x14ac:dyDescent="0.25">
      <c r="U1212" s="12">
        <v>6550</v>
      </c>
    </row>
    <row r="1213" spans="21:21" ht="18.75" x14ac:dyDescent="0.25">
      <c r="U1213" s="12">
        <v>6555</v>
      </c>
    </row>
    <row r="1214" spans="21:21" ht="18.75" x14ac:dyDescent="0.25">
      <c r="U1214" s="12">
        <v>6560</v>
      </c>
    </row>
    <row r="1215" spans="21:21" ht="18.75" x14ac:dyDescent="0.25">
      <c r="U1215" s="12">
        <v>6565</v>
      </c>
    </row>
    <row r="1216" spans="21:21" ht="18.75" x14ac:dyDescent="0.25">
      <c r="U1216" s="12">
        <v>6570</v>
      </c>
    </row>
    <row r="1217" spans="21:21" ht="18.75" x14ac:dyDescent="0.25">
      <c r="U1217" s="12">
        <v>6575</v>
      </c>
    </row>
    <row r="1218" spans="21:21" ht="18.75" x14ac:dyDescent="0.25">
      <c r="U1218" s="12">
        <v>6580</v>
      </c>
    </row>
    <row r="1219" spans="21:21" ht="18.75" x14ac:dyDescent="0.25">
      <c r="U1219" s="12">
        <v>6585</v>
      </c>
    </row>
    <row r="1220" spans="21:21" ht="18.75" x14ac:dyDescent="0.25">
      <c r="U1220" s="12">
        <v>6590</v>
      </c>
    </row>
    <row r="1221" spans="21:21" ht="18.75" x14ac:dyDescent="0.25">
      <c r="U1221" s="12">
        <v>6595</v>
      </c>
    </row>
    <row r="1222" spans="21:21" ht="18.75" x14ac:dyDescent="0.25">
      <c r="U1222" s="12">
        <v>6600</v>
      </c>
    </row>
    <row r="1223" spans="21:21" ht="18.75" x14ac:dyDescent="0.25">
      <c r="U1223" s="12">
        <v>6605</v>
      </c>
    </row>
    <row r="1224" spans="21:21" ht="18.75" x14ac:dyDescent="0.25">
      <c r="U1224" s="12">
        <v>6610</v>
      </c>
    </row>
    <row r="1225" spans="21:21" ht="18.75" x14ac:dyDescent="0.25">
      <c r="U1225" s="12">
        <v>6615</v>
      </c>
    </row>
    <row r="1226" spans="21:21" ht="18.75" x14ac:dyDescent="0.25">
      <c r="U1226" s="12">
        <v>6620</v>
      </c>
    </row>
    <row r="1227" spans="21:21" ht="18.75" x14ac:dyDescent="0.25">
      <c r="U1227" s="12">
        <v>6625</v>
      </c>
    </row>
    <row r="1228" spans="21:21" ht="18.75" x14ac:dyDescent="0.25">
      <c r="U1228" s="12">
        <v>6630</v>
      </c>
    </row>
    <row r="1229" spans="21:21" ht="18.75" x14ac:dyDescent="0.25">
      <c r="U1229" s="12">
        <v>6635</v>
      </c>
    </row>
    <row r="1230" spans="21:21" ht="18.75" x14ac:dyDescent="0.25">
      <c r="U1230" s="12">
        <v>6640</v>
      </c>
    </row>
    <row r="1231" spans="21:21" ht="18.75" x14ac:dyDescent="0.25">
      <c r="U1231" s="12">
        <v>6645</v>
      </c>
    </row>
    <row r="1232" spans="21:21" ht="18.75" x14ac:dyDescent="0.25">
      <c r="U1232" s="12">
        <v>6650</v>
      </c>
    </row>
    <row r="1233" spans="21:21" ht="18.75" x14ac:dyDescent="0.25">
      <c r="U1233" s="12">
        <v>6655</v>
      </c>
    </row>
    <row r="1234" spans="21:21" ht="18.75" x14ac:dyDescent="0.25">
      <c r="U1234" s="12">
        <v>6660</v>
      </c>
    </row>
    <row r="1235" spans="21:21" ht="18.75" x14ac:dyDescent="0.25">
      <c r="U1235" s="12">
        <v>6665</v>
      </c>
    </row>
    <row r="1236" spans="21:21" ht="18.75" x14ac:dyDescent="0.25">
      <c r="U1236" s="12">
        <v>6670</v>
      </c>
    </row>
    <row r="1237" spans="21:21" ht="18.75" x14ac:dyDescent="0.25">
      <c r="U1237" s="12">
        <v>6675</v>
      </c>
    </row>
    <row r="1238" spans="21:21" ht="18.75" x14ac:dyDescent="0.25">
      <c r="U1238" s="12">
        <v>6680</v>
      </c>
    </row>
    <row r="1239" spans="21:21" ht="18.75" x14ac:dyDescent="0.25">
      <c r="U1239" s="12">
        <v>6685</v>
      </c>
    </row>
    <row r="1240" spans="21:21" ht="18.75" x14ac:dyDescent="0.25">
      <c r="U1240" s="12">
        <v>6690</v>
      </c>
    </row>
    <row r="1241" spans="21:21" ht="18.75" x14ac:dyDescent="0.25">
      <c r="U1241" s="12">
        <v>6695</v>
      </c>
    </row>
    <row r="1242" spans="21:21" ht="18.75" x14ac:dyDescent="0.25">
      <c r="U1242" s="12">
        <v>6700</v>
      </c>
    </row>
    <row r="1243" spans="21:21" ht="18.75" x14ac:dyDescent="0.25">
      <c r="U1243" s="12">
        <v>6705</v>
      </c>
    </row>
    <row r="1244" spans="21:21" ht="18.75" x14ac:dyDescent="0.25">
      <c r="U1244" s="12">
        <v>6710</v>
      </c>
    </row>
    <row r="1245" spans="21:21" ht="18.75" x14ac:dyDescent="0.25">
      <c r="U1245" s="12">
        <v>6715</v>
      </c>
    </row>
    <row r="1246" spans="21:21" ht="18.75" x14ac:dyDescent="0.25">
      <c r="U1246" s="12">
        <v>6720</v>
      </c>
    </row>
    <row r="1247" spans="21:21" ht="18.75" x14ac:dyDescent="0.25">
      <c r="U1247" s="12">
        <v>6725</v>
      </c>
    </row>
    <row r="1248" spans="21:21" ht="18.75" x14ac:dyDescent="0.25">
      <c r="U1248" s="12">
        <v>6730</v>
      </c>
    </row>
    <row r="1249" spans="21:21" ht="18.75" x14ac:dyDescent="0.25">
      <c r="U1249" s="12">
        <v>6735</v>
      </c>
    </row>
    <row r="1250" spans="21:21" ht="18.75" x14ac:dyDescent="0.25">
      <c r="U1250" s="12">
        <v>6740</v>
      </c>
    </row>
    <row r="1251" spans="21:21" ht="18.75" x14ac:dyDescent="0.25">
      <c r="U1251" s="12">
        <v>6745</v>
      </c>
    </row>
    <row r="1252" spans="21:21" ht="18.75" x14ac:dyDescent="0.25">
      <c r="U1252" s="12">
        <v>6750</v>
      </c>
    </row>
    <row r="1253" spans="21:21" ht="18.75" x14ac:dyDescent="0.25">
      <c r="U1253" s="12">
        <v>6755</v>
      </c>
    </row>
    <row r="1254" spans="21:21" ht="18.75" x14ac:dyDescent="0.25">
      <c r="U1254" s="12">
        <v>6760</v>
      </c>
    </row>
    <row r="1255" spans="21:21" ht="18.75" x14ac:dyDescent="0.25">
      <c r="U1255" s="12">
        <v>6765</v>
      </c>
    </row>
    <row r="1256" spans="21:21" ht="18.75" x14ac:dyDescent="0.25">
      <c r="U1256" s="12">
        <v>6770</v>
      </c>
    </row>
    <row r="1257" spans="21:21" ht="18.75" x14ac:dyDescent="0.25">
      <c r="U1257" s="12">
        <v>6775</v>
      </c>
    </row>
    <row r="1258" spans="21:21" ht="18.75" x14ac:dyDescent="0.25">
      <c r="U1258" s="12">
        <v>6780</v>
      </c>
    </row>
    <row r="1259" spans="21:21" ht="18.75" x14ac:dyDescent="0.25">
      <c r="U1259" s="12">
        <v>6785</v>
      </c>
    </row>
    <row r="1260" spans="21:21" ht="18.75" x14ac:dyDescent="0.25">
      <c r="U1260" s="12">
        <v>6790</v>
      </c>
    </row>
    <row r="1261" spans="21:21" ht="18.75" x14ac:dyDescent="0.25">
      <c r="U1261" s="12">
        <v>6795</v>
      </c>
    </row>
    <row r="1262" spans="21:21" ht="18.75" x14ac:dyDescent="0.25">
      <c r="U1262" s="12">
        <v>6800</v>
      </c>
    </row>
    <row r="1263" spans="21:21" ht="18.75" x14ac:dyDescent="0.25">
      <c r="U1263" s="12">
        <v>6805</v>
      </c>
    </row>
    <row r="1264" spans="21:21" ht="18.75" x14ac:dyDescent="0.25">
      <c r="U1264" s="12">
        <v>6810</v>
      </c>
    </row>
    <row r="1265" spans="21:21" ht="18.75" x14ac:dyDescent="0.25">
      <c r="U1265" s="12">
        <v>6815</v>
      </c>
    </row>
    <row r="1266" spans="21:21" ht="18.75" x14ac:dyDescent="0.25">
      <c r="U1266" s="12">
        <v>6820</v>
      </c>
    </row>
    <row r="1267" spans="21:21" ht="18.75" x14ac:dyDescent="0.25">
      <c r="U1267" s="12">
        <v>6825</v>
      </c>
    </row>
    <row r="1268" spans="21:21" ht="18.75" x14ac:dyDescent="0.25">
      <c r="U1268" s="12">
        <v>6830</v>
      </c>
    </row>
    <row r="1269" spans="21:21" ht="18.75" x14ac:dyDescent="0.25">
      <c r="U1269" s="12">
        <v>6835</v>
      </c>
    </row>
    <row r="1270" spans="21:21" ht="18.75" x14ac:dyDescent="0.25">
      <c r="U1270" s="12">
        <v>6840</v>
      </c>
    </row>
    <row r="1271" spans="21:21" ht="18.75" x14ac:dyDescent="0.25">
      <c r="U1271" s="12">
        <v>6845</v>
      </c>
    </row>
    <row r="1272" spans="21:21" ht="18.75" x14ac:dyDescent="0.25">
      <c r="U1272" s="12">
        <v>6850</v>
      </c>
    </row>
    <row r="1273" spans="21:21" ht="18.75" x14ac:dyDescent="0.25">
      <c r="U1273" s="12">
        <v>6855</v>
      </c>
    </row>
    <row r="1274" spans="21:21" ht="18.75" x14ac:dyDescent="0.25">
      <c r="U1274" s="12">
        <v>6860</v>
      </c>
    </row>
    <row r="1275" spans="21:21" ht="18.75" x14ac:dyDescent="0.25">
      <c r="U1275" s="12">
        <v>6865</v>
      </c>
    </row>
    <row r="1276" spans="21:21" ht="18.75" x14ac:dyDescent="0.25">
      <c r="U1276" s="12">
        <v>6870</v>
      </c>
    </row>
    <row r="1277" spans="21:21" ht="18.75" x14ac:dyDescent="0.25">
      <c r="U1277" s="12">
        <v>6875</v>
      </c>
    </row>
    <row r="1278" spans="21:21" ht="18.75" x14ac:dyDescent="0.25">
      <c r="U1278" s="12">
        <v>6880</v>
      </c>
    </row>
    <row r="1279" spans="21:21" ht="18.75" x14ac:dyDescent="0.25">
      <c r="U1279" s="12">
        <v>6885</v>
      </c>
    </row>
    <row r="1280" spans="21:21" ht="18.75" x14ac:dyDescent="0.25">
      <c r="U1280" s="12">
        <v>6890</v>
      </c>
    </row>
    <row r="1281" spans="21:21" ht="18.75" x14ac:dyDescent="0.25">
      <c r="U1281" s="12">
        <v>6895</v>
      </c>
    </row>
    <row r="1282" spans="21:21" ht="18.75" x14ac:dyDescent="0.25">
      <c r="U1282" s="12">
        <v>6900</v>
      </c>
    </row>
    <row r="1283" spans="21:21" ht="18.75" x14ac:dyDescent="0.25">
      <c r="U1283" s="12">
        <v>6905</v>
      </c>
    </row>
    <row r="1284" spans="21:21" ht="18.75" x14ac:dyDescent="0.25">
      <c r="U1284" s="12">
        <v>6910</v>
      </c>
    </row>
    <row r="1285" spans="21:21" ht="18.75" x14ac:dyDescent="0.25">
      <c r="U1285" s="12">
        <v>6915</v>
      </c>
    </row>
    <row r="1286" spans="21:21" ht="18.75" x14ac:dyDescent="0.25">
      <c r="U1286" s="12">
        <v>6920</v>
      </c>
    </row>
    <row r="1287" spans="21:21" ht="18.75" x14ac:dyDescent="0.25">
      <c r="U1287" s="12">
        <v>6925</v>
      </c>
    </row>
    <row r="1288" spans="21:21" ht="18.75" x14ac:dyDescent="0.25">
      <c r="U1288" s="12">
        <v>6930</v>
      </c>
    </row>
    <row r="1289" spans="21:21" ht="18.75" x14ac:dyDescent="0.25">
      <c r="U1289" s="12">
        <v>6935</v>
      </c>
    </row>
    <row r="1290" spans="21:21" ht="18.75" x14ac:dyDescent="0.25">
      <c r="U1290" s="12">
        <v>6940</v>
      </c>
    </row>
    <row r="1291" spans="21:21" ht="18.75" x14ac:dyDescent="0.25">
      <c r="U1291" s="12">
        <v>6945</v>
      </c>
    </row>
    <row r="1292" spans="21:21" ht="18.75" x14ac:dyDescent="0.25">
      <c r="U1292" s="12">
        <v>6950</v>
      </c>
    </row>
    <row r="1293" spans="21:21" ht="18.75" x14ac:dyDescent="0.25">
      <c r="U1293" s="12">
        <v>6955</v>
      </c>
    </row>
    <row r="1294" spans="21:21" ht="18.75" x14ac:dyDescent="0.25">
      <c r="U1294" s="12">
        <v>6960</v>
      </c>
    </row>
    <row r="1295" spans="21:21" ht="18.75" x14ac:dyDescent="0.25">
      <c r="U1295" s="12">
        <v>6965</v>
      </c>
    </row>
    <row r="1296" spans="21:21" ht="18.75" x14ac:dyDescent="0.25">
      <c r="U1296" s="12">
        <v>6970</v>
      </c>
    </row>
    <row r="1297" spans="21:21" ht="18.75" x14ac:dyDescent="0.25">
      <c r="U1297" s="12">
        <v>6975</v>
      </c>
    </row>
    <row r="1298" spans="21:21" ht="18.75" x14ac:dyDescent="0.25">
      <c r="U1298" s="12">
        <v>6980</v>
      </c>
    </row>
    <row r="1299" spans="21:21" ht="18.75" x14ac:dyDescent="0.25">
      <c r="U1299" s="12">
        <v>6985</v>
      </c>
    </row>
    <row r="1300" spans="21:21" ht="18.75" x14ac:dyDescent="0.25">
      <c r="U1300" s="12">
        <v>6990</v>
      </c>
    </row>
    <row r="1301" spans="21:21" ht="18.75" x14ac:dyDescent="0.25">
      <c r="U1301" s="12">
        <v>6995</v>
      </c>
    </row>
    <row r="1302" spans="21:21" ht="18.75" x14ac:dyDescent="0.25">
      <c r="U1302" s="12">
        <v>7000</v>
      </c>
    </row>
    <row r="1303" spans="21:21" ht="18.75" x14ac:dyDescent="0.25">
      <c r="U1303" s="12">
        <v>7005</v>
      </c>
    </row>
    <row r="1304" spans="21:21" ht="18.75" x14ac:dyDescent="0.25">
      <c r="U1304" s="12">
        <v>7010</v>
      </c>
    </row>
    <row r="1305" spans="21:21" ht="18.75" x14ac:dyDescent="0.25">
      <c r="U1305" s="12">
        <v>7015</v>
      </c>
    </row>
    <row r="1306" spans="21:21" ht="18.75" x14ac:dyDescent="0.25">
      <c r="U1306" s="12">
        <v>7020</v>
      </c>
    </row>
    <row r="1307" spans="21:21" ht="18.75" x14ac:dyDescent="0.25">
      <c r="U1307" s="12">
        <v>7025</v>
      </c>
    </row>
    <row r="1308" spans="21:21" ht="18.75" x14ac:dyDescent="0.25">
      <c r="U1308" s="12">
        <v>7030</v>
      </c>
    </row>
    <row r="1309" spans="21:21" ht="18.75" x14ac:dyDescent="0.25">
      <c r="U1309" s="12">
        <v>7035</v>
      </c>
    </row>
    <row r="1310" spans="21:21" ht="18.75" x14ac:dyDescent="0.25">
      <c r="U1310" s="12">
        <v>7040</v>
      </c>
    </row>
    <row r="1311" spans="21:21" ht="18.75" x14ac:dyDescent="0.25">
      <c r="U1311" s="12">
        <v>7045</v>
      </c>
    </row>
    <row r="1312" spans="21:21" ht="18.75" x14ac:dyDescent="0.25">
      <c r="U1312" s="12">
        <v>7050</v>
      </c>
    </row>
    <row r="1313" spans="21:21" ht="18.75" x14ac:dyDescent="0.25">
      <c r="U1313" s="12">
        <v>7055</v>
      </c>
    </row>
    <row r="1314" spans="21:21" ht="18.75" x14ac:dyDescent="0.25">
      <c r="U1314" s="12">
        <v>7060</v>
      </c>
    </row>
    <row r="1315" spans="21:21" ht="18.75" x14ac:dyDescent="0.25">
      <c r="U1315" s="12">
        <v>7065</v>
      </c>
    </row>
    <row r="1316" spans="21:21" ht="18.75" x14ac:dyDescent="0.25">
      <c r="U1316" s="12">
        <v>7070</v>
      </c>
    </row>
    <row r="1317" spans="21:21" ht="18.75" x14ac:dyDescent="0.25">
      <c r="U1317" s="12">
        <v>7075</v>
      </c>
    </row>
    <row r="1318" spans="21:21" ht="18.75" x14ac:dyDescent="0.25">
      <c r="U1318" s="12">
        <v>7080</v>
      </c>
    </row>
    <row r="1319" spans="21:21" ht="18.75" x14ac:dyDescent="0.25">
      <c r="U1319" s="12">
        <v>7085</v>
      </c>
    </row>
    <row r="1320" spans="21:21" ht="18.75" x14ac:dyDescent="0.25">
      <c r="U1320" s="12">
        <v>7090</v>
      </c>
    </row>
    <row r="1321" spans="21:21" ht="18.75" x14ac:dyDescent="0.25">
      <c r="U1321" s="12">
        <v>7095</v>
      </c>
    </row>
    <row r="1322" spans="21:21" ht="18.75" x14ac:dyDescent="0.25">
      <c r="U1322" s="12">
        <v>7100</v>
      </c>
    </row>
    <row r="1323" spans="21:21" ht="18.75" x14ac:dyDescent="0.25">
      <c r="U1323" s="12">
        <v>7105</v>
      </c>
    </row>
    <row r="1324" spans="21:21" ht="18.75" x14ac:dyDescent="0.25">
      <c r="U1324" s="12">
        <v>7110</v>
      </c>
    </row>
    <row r="1325" spans="21:21" ht="18.75" x14ac:dyDescent="0.25">
      <c r="U1325" s="12">
        <v>7115</v>
      </c>
    </row>
    <row r="1326" spans="21:21" ht="18.75" x14ac:dyDescent="0.25">
      <c r="U1326" s="12">
        <v>7120</v>
      </c>
    </row>
    <row r="1327" spans="21:21" ht="18.75" x14ac:dyDescent="0.25">
      <c r="U1327" s="12">
        <v>7125</v>
      </c>
    </row>
    <row r="1328" spans="21:21" ht="18.75" x14ac:dyDescent="0.25">
      <c r="U1328" s="12">
        <v>7130</v>
      </c>
    </row>
    <row r="1329" spans="21:21" ht="18.75" x14ac:dyDescent="0.25">
      <c r="U1329" s="12">
        <v>7135</v>
      </c>
    </row>
    <row r="1330" spans="21:21" ht="18.75" x14ac:dyDescent="0.25">
      <c r="U1330" s="12">
        <v>7140</v>
      </c>
    </row>
    <row r="1331" spans="21:21" ht="18.75" x14ac:dyDescent="0.25">
      <c r="U1331" s="12">
        <v>7145</v>
      </c>
    </row>
    <row r="1332" spans="21:21" ht="18.75" x14ac:dyDescent="0.25">
      <c r="U1332" s="12">
        <v>7150</v>
      </c>
    </row>
    <row r="1333" spans="21:21" ht="18.75" x14ac:dyDescent="0.25">
      <c r="U1333" s="12">
        <v>7155</v>
      </c>
    </row>
    <row r="1334" spans="21:21" ht="18.75" x14ac:dyDescent="0.25">
      <c r="U1334" s="12">
        <v>7160</v>
      </c>
    </row>
    <row r="1335" spans="21:21" ht="18.75" x14ac:dyDescent="0.25">
      <c r="U1335" s="12">
        <v>7165</v>
      </c>
    </row>
    <row r="1336" spans="21:21" ht="18.75" x14ac:dyDescent="0.25">
      <c r="U1336" s="12">
        <v>7170</v>
      </c>
    </row>
    <row r="1337" spans="21:21" ht="18.75" x14ac:dyDescent="0.25">
      <c r="U1337" s="12">
        <v>7175</v>
      </c>
    </row>
    <row r="1338" spans="21:21" ht="18.75" x14ac:dyDescent="0.25">
      <c r="U1338" s="12">
        <v>7180</v>
      </c>
    </row>
    <row r="1339" spans="21:21" ht="18.75" x14ac:dyDescent="0.25">
      <c r="U1339" s="12">
        <v>7185</v>
      </c>
    </row>
    <row r="1340" spans="21:21" ht="18.75" x14ac:dyDescent="0.25">
      <c r="U1340" s="12">
        <v>7190</v>
      </c>
    </row>
    <row r="1341" spans="21:21" ht="18.75" x14ac:dyDescent="0.25">
      <c r="U1341" s="12">
        <v>7195</v>
      </c>
    </row>
    <row r="1342" spans="21:21" ht="18.75" x14ac:dyDescent="0.25">
      <c r="U1342" s="12">
        <v>7200</v>
      </c>
    </row>
    <row r="1343" spans="21:21" ht="18.75" x14ac:dyDescent="0.25">
      <c r="U1343" s="12">
        <v>7205</v>
      </c>
    </row>
    <row r="1344" spans="21:21" ht="18.75" x14ac:dyDescent="0.25">
      <c r="U1344" s="12">
        <v>7210</v>
      </c>
    </row>
    <row r="1345" spans="21:21" ht="18.75" x14ac:dyDescent="0.25">
      <c r="U1345" s="12">
        <v>7215</v>
      </c>
    </row>
    <row r="1346" spans="21:21" ht="18.75" x14ac:dyDescent="0.25">
      <c r="U1346" s="12">
        <v>7220</v>
      </c>
    </row>
    <row r="1347" spans="21:21" ht="18.75" x14ac:dyDescent="0.25">
      <c r="U1347" s="12">
        <v>7225</v>
      </c>
    </row>
    <row r="1348" spans="21:21" ht="18.75" x14ac:dyDescent="0.25">
      <c r="U1348" s="12">
        <v>7230</v>
      </c>
    </row>
    <row r="1349" spans="21:21" ht="18.75" x14ac:dyDescent="0.25">
      <c r="U1349" s="12">
        <v>7235</v>
      </c>
    </row>
    <row r="1350" spans="21:21" ht="18.75" x14ac:dyDescent="0.25">
      <c r="U1350" s="12">
        <v>7240</v>
      </c>
    </row>
    <row r="1351" spans="21:21" ht="18.75" x14ac:dyDescent="0.25">
      <c r="U1351" s="12">
        <v>7245</v>
      </c>
    </row>
    <row r="1352" spans="21:21" ht="18.75" x14ac:dyDescent="0.25">
      <c r="U1352" s="12">
        <v>7250</v>
      </c>
    </row>
    <row r="1353" spans="21:21" ht="18.75" x14ac:dyDescent="0.25">
      <c r="U1353" s="12">
        <v>7255</v>
      </c>
    </row>
    <row r="1354" spans="21:21" ht="18.75" x14ac:dyDescent="0.25">
      <c r="U1354" s="12">
        <v>7260</v>
      </c>
    </row>
    <row r="1355" spans="21:21" ht="18.75" x14ac:dyDescent="0.25">
      <c r="U1355" s="12">
        <v>7265</v>
      </c>
    </row>
    <row r="1356" spans="21:21" ht="18.75" x14ac:dyDescent="0.25">
      <c r="U1356" s="12">
        <v>7270</v>
      </c>
    </row>
    <row r="1357" spans="21:21" ht="18.75" x14ac:dyDescent="0.25">
      <c r="U1357" s="12">
        <v>7275</v>
      </c>
    </row>
    <row r="1358" spans="21:21" ht="18.75" x14ac:dyDescent="0.25">
      <c r="U1358" s="12">
        <v>7280</v>
      </c>
    </row>
    <row r="1359" spans="21:21" ht="18.75" x14ac:dyDescent="0.25">
      <c r="U1359" s="12">
        <v>7285</v>
      </c>
    </row>
    <row r="1360" spans="21:21" ht="18.75" x14ac:dyDescent="0.25">
      <c r="U1360" s="12">
        <v>7290</v>
      </c>
    </row>
    <row r="1361" spans="21:21" ht="18.75" x14ac:dyDescent="0.25">
      <c r="U1361" s="12">
        <v>7295</v>
      </c>
    </row>
    <row r="1362" spans="21:21" ht="18.75" x14ac:dyDescent="0.25">
      <c r="U1362" s="12">
        <v>7300</v>
      </c>
    </row>
    <row r="1363" spans="21:21" ht="18.75" x14ac:dyDescent="0.25">
      <c r="U1363" s="12">
        <v>7305</v>
      </c>
    </row>
    <row r="1364" spans="21:21" ht="18.75" x14ac:dyDescent="0.25">
      <c r="U1364" s="12">
        <v>7310</v>
      </c>
    </row>
    <row r="1365" spans="21:21" ht="18.75" x14ac:dyDescent="0.25">
      <c r="U1365" s="12">
        <v>7315</v>
      </c>
    </row>
    <row r="1366" spans="21:21" ht="18.75" x14ac:dyDescent="0.25">
      <c r="U1366" s="12">
        <v>7320</v>
      </c>
    </row>
    <row r="1367" spans="21:21" ht="18.75" x14ac:dyDescent="0.25">
      <c r="U1367" s="12">
        <v>7325</v>
      </c>
    </row>
    <row r="1368" spans="21:21" ht="18.75" x14ac:dyDescent="0.25">
      <c r="U1368" s="12">
        <v>7330</v>
      </c>
    </row>
    <row r="1369" spans="21:21" ht="18.75" x14ac:dyDescent="0.25">
      <c r="U1369" s="12">
        <v>7335</v>
      </c>
    </row>
    <row r="1370" spans="21:21" ht="18.75" x14ac:dyDescent="0.25">
      <c r="U1370" s="12">
        <v>7340</v>
      </c>
    </row>
    <row r="1371" spans="21:21" ht="18.75" x14ac:dyDescent="0.25">
      <c r="U1371" s="12">
        <v>7345</v>
      </c>
    </row>
    <row r="1372" spans="21:21" ht="18.75" x14ac:dyDescent="0.25">
      <c r="U1372" s="12">
        <v>7350</v>
      </c>
    </row>
    <row r="1373" spans="21:21" ht="18.75" x14ac:dyDescent="0.25">
      <c r="U1373" s="12">
        <v>7355</v>
      </c>
    </row>
    <row r="1374" spans="21:21" ht="18.75" x14ac:dyDescent="0.25">
      <c r="U1374" s="12">
        <v>7360</v>
      </c>
    </row>
    <row r="1375" spans="21:21" ht="18.75" x14ac:dyDescent="0.25">
      <c r="U1375" s="12">
        <v>7365</v>
      </c>
    </row>
    <row r="1376" spans="21:21" ht="18.75" x14ac:dyDescent="0.25">
      <c r="U1376" s="12">
        <v>7370</v>
      </c>
    </row>
    <row r="1377" spans="21:21" ht="18.75" x14ac:dyDescent="0.25">
      <c r="U1377" s="12">
        <v>7375</v>
      </c>
    </row>
    <row r="1378" spans="21:21" ht="18.75" x14ac:dyDescent="0.25">
      <c r="U1378" s="12">
        <v>7380</v>
      </c>
    </row>
    <row r="1379" spans="21:21" ht="18.75" x14ac:dyDescent="0.25">
      <c r="U1379" s="12">
        <v>7385</v>
      </c>
    </row>
    <row r="1380" spans="21:21" ht="18.75" x14ac:dyDescent="0.25">
      <c r="U1380" s="12">
        <v>7390</v>
      </c>
    </row>
    <row r="1381" spans="21:21" ht="18.75" x14ac:dyDescent="0.25">
      <c r="U1381" s="12">
        <v>7395</v>
      </c>
    </row>
    <row r="1382" spans="21:21" ht="18.75" x14ac:dyDescent="0.25">
      <c r="U1382" s="12">
        <v>7400</v>
      </c>
    </row>
    <row r="1383" spans="21:21" ht="18.75" x14ac:dyDescent="0.25">
      <c r="U1383" s="12">
        <v>7405</v>
      </c>
    </row>
    <row r="1384" spans="21:21" ht="18.75" x14ac:dyDescent="0.25">
      <c r="U1384" s="12">
        <v>7410</v>
      </c>
    </row>
    <row r="1385" spans="21:21" ht="18.75" x14ac:dyDescent="0.25">
      <c r="U1385" s="12">
        <v>7415</v>
      </c>
    </row>
    <row r="1386" spans="21:21" ht="18.75" x14ac:dyDescent="0.25">
      <c r="U1386" s="12">
        <v>7420</v>
      </c>
    </row>
    <row r="1387" spans="21:21" ht="18.75" x14ac:dyDescent="0.25">
      <c r="U1387" s="12">
        <v>7425</v>
      </c>
    </row>
    <row r="1388" spans="21:21" ht="18.75" x14ac:dyDescent="0.25">
      <c r="U1388" s="12">
        <v>7430</v>
      </c>
    </row>
    <row r="1389" spans="21:21" ht="18.75" x14ac:dyDescent="0.25">
      <c r="U1389" s="12">
        <v>7435</v>
      </c>
    </row>
    <row r="1390" spans="21:21" ht="18.75" x14ac:dyDescent="0.25">
      <c r="U1390" s="12">
        <v>7440</v>
      </c>
    </row>
    <row r="1391" spans="21:21" ht="18.75" x14ac:dyDescent="0.25">
      <c r="U1391" s="12">
        <v>7445</v>
      </c>
    </row>
    <row r="1392" spans="21:21" ht="18.75" x14ac:dyDescent="0.25">
      <c r="U1392" s="12">
        <v>7450</v>
      </c>
    </row>
    <row r="1393" spans="21:21" ht="18.75" x14ac:dyDescent="0.25">
      <c r="U1393" s="12">
        <v>7455</v>
      </c>
    </row>
    <row r="1394" spans="21:21" ht="18.75" x14ac:dyDescent="0.25">
      <c r="U1394" s="12">
        <v>7460</v>
      </c>
    </row>
    <row r="1395" spans="21:21" ht="18.75" x14ac:dyDescent="0.25">
      <c r="U1395" s="12">
        <v>7465</v>
      </c>
    </row>
    <row r="1396" spans="21:21" ht="18.75" x14ac:dyDescent="0.25">
      <c r="U1396" s="12">
        <v>7470</v>
      </c>
    </row>
    <row r="1397" spans="21:21" ht="18.75" x14ac:dyDescent="0.25">
      <c r="U1397" s="12">
        <v>7475</v>
      </c>
    </row>
    <row r="1398" spans="21:21" ht="18.75" x14ac:dyDescent="0.25">
      <c r="U1398" s="12">
        <v>7480</v>
      </c>
    </row>
    <row r="1399" spans="21:21" ht="18.75" x14ac:dyDescent="0.25">
      <c r="U1399" s="12">
        <v>7485</v>
      </c>
    </row>
    <row r="1400" spans="21:21" ht="18.75" x14ac:dyDescent="0.25">
      <c r="U1400" s="12">
        <v>7490</v>
      </c>
    </row>
    <row r="1401" spans="21:21" ht="18.75" x14ac:dyDescent="0.25">
      <c r="U1401" s="12">
        <v>7495</v>
      </c>
    </row>
    <row r="1402" spans="21:21" ht="18.75" x14ac:dyDescent="0.25">
      <c r="U1402" s="12">
        <v>7500</v>
      </c>
    </row>
    <row r="1403" spans="21:21" ht="18.75" x14ac:dyDescent="0.25">
      <c r="U1403" s="12">
        <v>7505</v>
      </c>
    </row>
    <row r="1404" spans="21:21" ht="18.75" x14ac:dyDescent="0.25">
      <c r="U1404" s="12">
        <v>7510</v>
      </c>
    </row>
    <row r="1405" spans="21:21" ht="18.75" x14ac:dyDescent="0.25">
      <c r="U1405" s="12">
        <v>7515</v>
      </c>
    </row>
    <row r="1406" spans="21:21" ht="18.75" x14ac:dyDescent="0.25">
      <c r="U1406" s="12">
        <v>7520</v>
      </c>
    </row>
    <row r="1407" spans="21:21" ht="18.75" x14ac:dyDescent="0.25">
      <c r="U1407" s="12">
        <v>7525</v>
      </c>
    </row>
    <row r="1408" spans="21:21" ht="18.75" x14ac:dyDescent="0.25">
      <c r="U1408" s="12">
        <v>7530</v>
      </c>
    </row>
    <row r="1409" spans="21:21" ht="18.75" x14ac:dyDescent="0.25">
      <c r="U1409" s="12">
        <v>7535</v>
      </c>
    </row>
    <row r="1410" spans="21:21" ht="18.75" x14ac:dyDescent="0.25">
      <c r="U1410" s="12">
        <v>7540</v>
      </c>
    </row>
    <row r="1411" spans="21:21" ht="18.75" x14ac:dyDescent="0.25">
      <c r="U1411" s="12">
        <v>7545</v>
      </c>
    </row>
    <row r="1412" spans="21:21" ht="18.75" x14ac:dyDescent="0.25">
      <c r="U1412" s="12">
        <v>7550</v>
      </c>
    </row>
    <row r="1413" spans="21:21" ht="18.75" x14ac:dyDescent="0.25">
      <c r="U1413" s="12">
        <v>7555</v>
      </c>
    </row>
    <row r="1414" spans="21:21" ht="18.75" x14ac:dyDescent="0.25">
      <c r="U1414" s="12">
        <v>7560</v>
      </c>
    </row>
    <row r="1415" spans="21:21" ht="18.75" x14ac:dyDescent="0.25">
      <c r="U1415" s="12">
        <v>7565</v>
      </c>
    </row>
    <row r="1416" spans="21:21" ht="18.75" x14ac:dyDescent="0.25">
      <c r="U1416" s="12">
        <v>7570</v>
      </c>
    </row>
    <row r="1417" spans="21:21" ht="18.75" x14ac:dyDescent="0.25">
      <c r="U1417" s="12">
        <v>7575</v>
      </c>
    </row>
    <row r="1418" spans="21:21" ht="18.75" x14ac:dyDescent="0.25">
      <c r="U1418" s="12">
        <v>7580</v>
      </c>
    </row>
    <row r="1419" spans="21:21" ht="18.75" x14ac:dyDescent="0.25">
      <c r="U1419" s="12">
        <v>7585</v>
      </c>
    </row>
    <row r="1420" spans="21:21" ht="18.75" x14ac:dyDescent="0.25">
      <c r="U1420" s="12">
        <v>7590</v>
      </c>
    </row>
    <row r="1421" spans="21:21" ht="18.75" x14ac:dyDescent="0.25">
      <c r="U1421" s="12">
        <v>7595</v>
      </c>
    </row>
    <row r="1422" spans="21:21" ht="18.75" x14ac:dyDescent="0.25">
      <c r="U1422" s="12">
        <v>7600</v>
      </c>
    </row>
    <row r="1423" spans="21:21" ht="18.75" x14ac:dyDescent="0.25">
      <c r="U1423" s="12">
        <v>7605</v>
      </c>
    </row>
    <row r="1424" spans="21:21" ht="18.75" x14ac:dyDescent="0.25">
      <c r="U1424" s="12">
        <v>7610</v>
      </c>
    </row>
    <row r="1425" spans="21:21" ht="18.75" x14ac:dyDescent="0.25">
      <c r="U1425" s="12">
        <v>7615</v>
      </c>
    </row>
    <row r="1426" spans="21:21" ht="18.75" x14ac:dyDescent="0.25">
      <c r="U1426" s="12">
        <v>7620</v>
      </c>
    </row>
    <row r="1427" spans="21:21" ht="18.75" x14ac:dyDescent="0.25">
      <c r="U1427" s="12">
        <v>7625</v>
      </c>
    </row>
    <row r="1428" spans="21:21" ht="18.75" x14ac:dyDescent="0.25">
      <c r="U1428" s="12">
        <v>7630</v>
      </c>
    </row>
    <row r="1429" spans="21:21" ht="18.75" x14ac:dyDescent="0.25">
      <c r="U1429" s="12">
        <v>7635</v>
      </c>
    </row>
    <row r="1430" spans="21:21" ht="18.75" x14ac:dyDescent="0.25">
      <c r="U1430" s="12">
        <v>7640</v>
      </c>
    </row>
    <row r="1431" spans="21:21" ht="18.75" x14ac:dyDescent="0.25">
      <c r="U1431" s="12">
        <v>7645</v>
      </c>
    </row>
    <row r="1432" spans="21:21" ht="18.75" x14ac:dyDescent="0.25">
      <c r="U1432" s="12">
        <v>7650</v>
      </c>
    </row>
    <row r="1433" spans="21:21" ht="18.75" x14ac:dyDescent="0.25">
      <c r="U1433" s="12">
        <v>7655</v>
      </c>
    </row>
    <row r="1434" spans="21:21" ht="18.75" x14ac:dyDescent="0.25">
      <c r="U1434" s="12">
        <v>7660</v>
      </c>
    </row>
    <row r="1435" spans="21:21" ht="18.75" x14ac:dyDescent="0.25">
      <c r="U1435" s="12">
        <v>7665</v>
      </c>
    </row>
    <row r="1436" spans="21:21" ht="18.75" x14ac:dyDescent="0.25">
      <c r="U1436" s="12">
        <v>7670</v>
      </c>
    </row>
    <row r="1437" spans="21:21" ht="18.75" x14ac:dyDescent="0.25">
      <c r="U1437" s="12">
        <v>7675</v>
      </c>
    </row>
    <row r="1438" spans="21:21" ht="18.75" x14ac:dyDescent="0.25">
      <c r="U1438" s="12">
        <v>7680</v>
      </c>
    </row>
    <row r="1439" spans="21:21" ht="18.75" x14ac:dyDescent="0.25">
      <c r="U1439" s="12">
        <v>7685</v>
      </c>
    </row>
    <row r="1440" spans="21:21" ht="18.75" x14ac:dyDescent="0.25">
      <c r="U1440" s="12">
        <v>7690</v>
      </c>
    </row>
    <row r="1441" spans="21:21" ht="18.75" x14ac:dyDescent="0.25">
      <c r="U1441" s="12">
        <v>7695</v>
      </c>
    </row>
    <row r="1442" spans="21:21" ht="18.75" x14ac:dyDescent="0.25">
      <c r="U1442" s="12">
        <v>7700</v>
      </c>
    </row>
    <row r="1443" spans="21:21" ht="18.75" x14ac:dyDescent="0.25">
      <c r="U1443" s="12">
        <v>7705</v>
      </c>
    </row>
    <row r="1444" spans="21:21" ht="18.75" x14ac:dyDescent="0.25">
      <c r="U1444" s="12">
        <v>7710</v>
      </c>
    </row>
    <row r="1445" spans="21:21" ht="18.75" x14ac:dyDescent="0.25">
      <c r="U1445" s="12">
        <v>7715</v>
      </c>
    </row>
    <row r="1446" spans="21:21" ht="18.75" x14ac:dyDescent="0.25">
      <c r="U1446" s="12">
        <v>7720</v>
      </c>
    </row>
    <row r="1447" spans="21:21" ht="18.75" x14ac:dyDescent="0.25">
      <c r="U1447" s="12">
        <v>7725</v>
      </c>
    </row>
    <row r="1448" spans="21:21" ht="18.75" x14ac:dyDescent="0.25">
      <c r="U1448" s="12">
        <v>7730</v>
      </c>
    </row>
    <row r="1449" spans="21:21" ht="18.75" x14ac:dyDescent="0.25">
      <c r="U1449" s="12">
        <v>7735</v>
      </c>
    </row>
    <row r="1450" spans="21:21" ht="18.75" x14ac:dyDescent="0.25">
      <c r="U1450" s="12">
        <v>7740</v>
      </c>
    </row>
    <row r="1451" spans="21:21" ht="18.75" x14ac:dyDescent="0.25">
      <c r="U1451" s="12">
        <v>7745</v>
      </c>
    </row>
    <row r="1452" spans="21:21" ht="18.75" x14ac:dyDescent="0.25">
      <c r="U1452" s="12">
        <v>7750</v>
      </c>
    </row>
    <row r="1453" spans="21:21" ht="18.75" x14ac:dyDescent="0.25">
      <c r="U1453" s="12">
        <v>7755</v>
      </c>
    </row>
    <row r="1454" spans="21:21" ht="18.75" x14ac:dyDescent="0.25">
      <c r="U1454" s="12">
        <v>7760</v>
      </c>
    </row>
    <row r="1455" spans="21:21" ht="18.75" x14ac:dyDescent="0.25">
      <c r="U1455" s="12">
        <v>7765</v>
      </c>
    </row>
    <row r="1456" spans="21:21" ht="18.75" x14ac:dyDescent="0.25">
      <c r="U1456" s="12">
        <v>7770</v>
      </c>
    </row>
    <row r="1457" spans="21:21" ht="18.75" x14ac:dyDescent="0.25">
      <c r="U1457" s="12">
        <v>7775</v>
      </c>
    </row>
    <row r="1458" spans="21:21" ht="18.75" x14ac:dyDescent="0.25">
      <c r="U1458" s="12">
        <v>7780</v>
      </c>
    </row>
    <row r="1459" spans="21:21" ht="18.75" x14ac:dyDescent="0.25">
      <c r="U1459" s="12">
        <v>7785</v>
      </c>
    </row>
    <row r="1460" spans="21:21" ht="18.75" x14ac:dyDescent="0.25">
      <c r="U1460" s="12">
        <v>7790</v>
      </c>
    </row>
    <row r="1461" spans="21:21" ht="18.75" x14ac:dyDescent="0.25">
      <c r="U1461" s="12">
        <v>7795</v>
      </c>
    </row>
    <row r="1462" spans="21:21" ht="18.75" x14ac:dyDescent="0.25">
      <c r="U1462" s="12">
        <v>7800</v>
      </c>
    </row>
    <row r="1463" spans="21:21" ht="18.75" x14ac:dyDescent="0.25">
      <c r="U1463" s="12">
        <v>7805</v>
      </c>
    </row>
    <row r="1464" spans="21:21" ht="18.75" x14ac:dyDescent="0.25">
      <c r="U1464" s="12">
        <v>7810</v>
      </c>
    </row>
    <row r="1465" spans="21:21" ht="18.75" x14ac:dyDescent="0.25">
      <c r="U1465" s="12">
        <v>7815</v>
      </c>
    </row>
    <row r="1466" spans="21:21" ht="18.75" x14ac:dyDescent="0.25">
      <c r="U1466" s="12">
        <v>7820</v>
      </c>
    </row>
    <row r="1467" spans="21:21" ht="18.75" x14ac:dyDescent="0.25">
      <c r="U1467" s="12">
        <v>7825</v>
      </c>
    </row>
    <row r="1468" spans="21:21" ht="18.75" x14ac:dyDescent="0.25">
      <c r="U1468" s="12">
        <v>7830</v>
      </c>
    </row>
    <row r="1469" spans="21:21" ht="18.75" x14ac:dyDescent="0.25">
      <c r="U1469" s="12">
        <v>7835</v>
      </c>
    </row>
    <row r="1470" spans="21:21" ht="18.75" x14ac:dyDescent="0.25">
      <c r="U1470" s="12">
        <v>7840</v>
      </c>
    </row>
    <row r="1471" spans="21:21" ht="18.75" x14ac:dyDescent="0.25">
      <c r="U1471" s="12">
        <v>7845</v>
      </c>
    </row>
    <row r="1472" spans="21:21" ht="18.75" x14ac:dyDescent="0.25">
      <c r="U1472" s="12">
        <v>7850</v>
      </c>
    </row>
    <row r="1473" spans="21:21" ht="18.75" x14ac:dyDescent="0.25">
      <c r="U1473" s="12">
        <v>7855</v>
      </c>
    </row>
    <row r="1474" spans="21:21" ht="18.75" x14ac:dyDescent="0.25">
      <c r="U1474" s="12">
        <v>7860</v>
      </c>
    </row>
    <row r="1475" spans="21:21" ht="18.75" x14ac:dyDescent="0.25">
      <c r="U1475" s="12">
        <v>7865</v>
      </c>
    </row>
    <row r="1476" spans="21:21" ht="18.75" x14ac:dyDescent="0.25">
      <c r="U1476" s="12">
        <v>7870</v>
      </c>
    </row>
    <row r="1477" spans="21:21" ht="18.75" x14ac:dyDescent="0.25">
      <c r="U1477" s="12">
        <v>7875</v>
      </c>
    </row>
    <row r="1478" spans="21:21" ht="18.75" x14ac:dyDescent="0.25">
      <c r="U1478" s="12">
        <v>7880</v>
      </c>
    </row>
    <row r="1479" spans="21:21" ht="18.75" x14ac:dyDescent="0.25">
      <c r="U1479" s="12">
        <v>7885</v>
      </c>
    </row>
    <row r="1480" spans="21:21" ht="18.75" x14ac:dyDescent="0.25">
      <c r="U1480" s="12">
        <v>7890</v>
      </c>
    </row>
    <row r="1481" spans="21:21" ht="18.75" x14ac:dyDescent="0.25">
      <c r="U1481" s="12">
        <v>7895</v>
      </c>
    </row>
    <row r="1482" spans="21:21" ht="18.75" x14ac:dyDescent="0.25">
      <c r="U1482" s="12">
        <v>7900</v>
      </c>
    </row>
    <row r="1483" spans="21:21" ht="18.75" x14ac:dyDescent="0.25">
      <c r="U1483" s="12">
        <v>7905</v>
      </c>
    </row>
    <row r="1484" spans="21:21" ht="18.75" x14ac:dyDescent="0.25">
      <c r="U1484" s="12">
        <v>7910</v>
      </c>
    </row>
    <row r="1485" spans="21:21" ht="18.75" x14ac:dyDescent="0.25">
      <c r="U1485" s="12">
        <v>7915</v>
      </c>
    </row>
    <row r="1486" spans="21:21" ht="18.75" x14ac:dyDescent="0.25">
      <c r="U1486" s="12">
        <v>7920</v>
      </c>
    </row>
    <row r="1487" spans="21:21" ht="18.75" x14ac:dyDescent="0.25">
      <c r="U1487" s="12">
        <v>7925</v>
      </c>
    </row>
    <row r="1488" spans="21:21" ht="18.75" x14ac:dyDescent="0.25">
      <c r="U1488" s="12">
        <v>7930</v>
      </c>
    </row>
    <row r="1489" spans="21:21" ht="18.75" x14ac:dyDescent="0.25">
      <c r="U1489" s="12">
        <v>7935</v>
      </c>
    </row>
    <row r="1490" spans="21:21" ht="18.75" x14ac:dyDescent="0.25">
      <c r="U1490" s="12">
        <v>7940</v>
      </c>
    </row>
    <row r="1491" spans="21:21" ht="18.75" x14ac:dyDescent="0.25">
      <c r="U1491" s="12">
        <v>7945</v>
      </c>
    </row>
    <row r="1492" spans="21:21" ht="18.75" x14ac:dyDescent="0.25">
      <c r="U1492" s="12">
        <v>7950</v>
      </c>
    </row>
    <row r="1493" spans="21:21" ht="18.75" x14ac:dyDescent="0.25">
      <c r="U1493" s="12">
        <v>7955</v>
      </c>
    </row>
    <row r="1494" spans="21:21" ht="18.75" x14ac:dyDescent="0.25">
      <c r="U1494" s="12">
        <v>7960</v>
      </c>
    </row>
    <row r="1495" spans="21:21" ht="18.75" x14ac:dyDescent="0.25">
      <c r="U1495" s="12">
        <v>7965</v>
      </c>
    </row>
    <row r="1496" spans="21:21" ht="18.75" x14ac:dyDescent="0.25">
      <c r="U1496" s="12">
        <v>7970</v>
      </c>
    </row>
    <row r="1497" spans="21:21" ht="18.75" x14ac:dyDescent="0.25">
      <c r="U1497" s="12">
        <v>7975</v>
      </c>
    </row>
    <row r="1498" spans="21:21" ht="18.75" x14ac:dyDescent="0.25">
      <c r="U1498" s="12">
        <v>7980</v>
      </c>
    </row>
    <row r="1499" spans="21:21" ht="18.75" x14ac:dyDescent="0.25">
      <c r="U1499" s="12">
        <v>7985</v>
      </c>
    </row>
    <row r="1500" spans="21:21" ht="18.75" x14ac:dyDescent="0.25">
      <c r="U1500" s="12">
        <v>7990</v>
      </c>
    </row>
    <row r="1501" spans="21:21" ht="18.75" x14ac:dyDescent="0.25">
      <c r="U1501" s="12">
        <v>7995</v>
      </c>
    </row>
    <row r="1502" spans="21:21" ht="18.75" x14ac:dyDescent="0.25">
      <c r="U1502" s="12">
        <v>8000</v>
      </c>
    </row>
    <row r="1503" spans="21:21" ht="18.75" x14ac:dyDescent="0.25">
      <c r="U1503" s="12">
        <v>8005</v>
      </c>
    </row>
    <row r="1504" spans="21:21" ht="18.75" x14ac:dyDescent="0.25">
      <c r="U1504" s="12">
        <v>8010</v>
      </c>
    </row>
    <row r="1505" spans="21:21" ht="18.75" x14ac:dyDescent="0.25">
      <c r="U1505" s="12">
        <v>8015</v>
      </c>
    </row>
    <row r="1506" spans="21:21" ht="18.75" x14ac:dyDescent="0.25">
      <c r="U1506" s="12">
        <v>8020</v>
      </c>
    </row>
    <row r="1507" spans="21:21" ht="18.75" x14ac:dyDescent="0.25">
      <c r="U1507" s="12">
        <v>8025</v>
      </c>
    </row>
    <row r="1508" spans="21:21" ht="18.75" x14ac:dyDescent="0.25">
      <c r="U1508" s="12">
        <v>8030</v>
      </c>
    </row>
    <row r="1509" spans="21:21" ht="18.75" x14ac:dyDescent="0.25">
      <c r="U1509" s="12">
        <v>8035</v>
      </c>
    </row>
    <row r="1510" spans="21:21" ht="18.75" x14ac:dyDescent="0.25">
      <c r="U1510" s="12">
        <v>8040</v>
      </c>
    </row>
    <row r="1511" spans="21:21" ht="18.75" x14ac:dyDescent="0.25">
      <c r="U1511" s="12">
        <v>8045</v>
      </c>
    </row>
    <row r="1512" spans="21:21" ht="18.75" x14ac:dyDescent="0.25">
      <c r="U1512" s="12">
        <v>8050</v>
      </c>
    </row>
    <row r="1513" spans="21:21" ht="18.75" x14ac:dyDescent="0.25">
      <c r="U1513" s="12">
        <v>8055</v>
      </c>
    </row>
    <row r="1514" spans="21:21" ht="18.75" x14ac:dyDescent="0.25">
      <c r="U1514" s="12">
        <v>8060</v>
      </c>
    </row>
    <row r="1515" spans="21:21" ht="18.75" x14ac:dyDescent="0.25">
      <c r="U1515" s="12">
        <v>8065</v>
      </c>
    </row>
    <row r="1516" spans="21:21" ht="18.75" x14ac:dyDescent="0.25">
      <c r="U1516" s="12">
        <v>8070</v>
      </c>
    </row>
    <row r="1517" spans="21:21" ht="18.75" x14ac:dyDescent="0.25">
      <c r="U1517" s="12">
        <v>8075</v>
      </c>
    </row>
    <row r="1518" spans="21:21" ht="18.75" x14ac:dyDescent="0.25">
      <c r="U1518" s="12">
        <v>8080</v>
      </c>
    </row>
    <row r="1519" spans="21:21" ht="18.75" x14ac:dyDescent="0.25">
      <c r="U1519" s="12">
        <v>8085</v>
      </c>
    </row>
    <row r="1520" spans="21:21" ht="18.75" x14ac:dyDescent="0.25">
      <c r="U1520" s="12">
        <v>8090</v>
      </c>
    </row>
    <row r="1521" spans="21:21" ht="18.75" x14ac:dyDescent="0.25">
      <c r="U1521" s="12">
        <v>8095</v>
      </c>
    </row>
    <row r="1522" spans="21:21" ht="18.75" x14ac:dyDescent="0.25">
      <c r="U1522" s="12">
        <v>8100</v>
      </c>
    </row>
    <row r="1523" spans="21:21" ht="18.75" x14ac:dyDescent="0.25">
      <c r="U1523" s="12">
        <v>8105</v>
      </c>
    </row>
    <row r="1524" spans="21:21" ht="18.75" x14ac:dyDescent="0.25">
      <c r="U1524" s="12">
        <v>8110</v>
      </c>
    </row>
    <row r="1525" spans="21:21" ht="18.75" x14ac:dyDescent="0.25">
      <c r="U1525" s="12">
        <v>8115</v>
      </c>
    </row>
    <row r="1526" spans="21:21" ht="18.75" x14ac:dyDescent="0.25">
      <c r="U1526" s="12">
        <v>8120</v>
      </c>
    </row>
    <row r="1527" spans="21:21" ht="18.75" x14ac:dyDescent="0.25">
      <c r="U1527" s="12">
        <v>8125</v>
      </c>
    </row>
    <row r="1528" spans="21:21" ht="18.75" x14ac:dyDescent="0.25">
      <c r="U1528" s="12">
        <v>8130</v>
      </c>
    </row>
    <row r="1529" spans="21:21" ht="18.75" x14ac:dyDescent="0.25">
      <c r="U1529" s="12">
        <v>8135</v>
      </c>
    </row>
    <row r="1530" spans="21:21" ht="18.75" x14ac:dyDescent="0.25">
      <c r="U1530" s="12">
        <v>8140</v>
      </c>
    </row>
    <row r="1531" spans="21:21" ht="18.75" x14ac:dyDescent="0.25">
      <c r="U1531" s="12">
        <v>8145</v>
      </c>
    </row>
    <row r="1532" spans="21:21" ht="18.75" x14ac:dyDescent="0.25">
      <c r="U1532" s="12">
        <v>8150</v>
      </c>
    </row>
    <row r="1533" spans="21:21" ht="18.75" x14ac:dyDescent="0.25">
      <c r="U1533" s="12">
        <v>8155</v>
      </c>
    </row>
    <row r="1534" spans="21:21" ht="18.75" x14ac:dyDescent="0.25">
      <c r="U1534" s="12">
        <v>8160</v>
      </c>
    </row>
    <row r="1535" spans="21:21" ht="18.75" x14ac:dyDescent="0.25">
      <c r="U1535" s="12">
        <v>8165</v>
      </c>
    </row>
    <row r="1536" spans="21:21" ht="18.75" x14ac:dyDescent="0.25">
      <c r="U1536" s="12">
        <v>8170</v>
      </c>
    </row>
    <row r="1537" spans="21:21" ht="18.75" x14ac:dyDescent="0.25">
      <c r="U1537" s="12">
        <v>8175</v>
      </c>
    </row>
    <row r="1538" spans="21:21" ht="18.75" x14ac:dyDescent="0.25">
      <c r="U1538" s="12">
        <v>8180</v>
      </c>
    </row>
    <row r="1539" spans="21:21" ht="18.75" x14ac:dyDescent="0.25">
      <c r="U1539" s="12">
        <v>8185</v>
      </c>
    </row>
    <row r="1540" spans="21:21" ht="18.75" x14ac:dyDescent="0.25">
      <c r="U1540" s="12">
        <v>8190</v>
      </c>
    </row>
    <row r="1541" spans="21:21" ht="18.75" x14ac:dyDescent="0.25">
      <c r="U1541" s="12">
        <v>8195</v>
      </c>
    </row>
    <row r="1542" spans="21:21" ht="18.75" x14ac:dyDescent="0.25">
      <c r="U1542" s="12">
        <v>8200</v>
      </c>
    </row>
    <row r="1543" spans="21:21" ht="18.75" x14ac:dyDescent="0.25">
      <c r="U1543" s="12">
        <v>8205</v>
      </c>
    </row>
    <row r="1544" spans="21:21" ht="18.75" x14ac:dyDescent="0.25">
      <c r="U1544" s="12">
        <v>8210</v>
      </c>
    </row>
    <row r="1545" spans="21:21" ht="18.75" x14ac:dyDescent="0.25">
      <c r="U1545" s="12">
        <v>8215</v>
      </c>
    </row>
    <row r="1546" spans="21:21" ht="18.75" x14ac:dyDescent="0.25">
      <c r="U1546" s="12">
        <v>8220</v>
      </c>
    </row>
    <row r="1547" spans="21:21" ht="18.75" x14ac:dyDescent="0.25">
      <c r="U1547" s="12">
        <v>8225</v>
      </c>
    </row>
    <row r="1548" spans="21:21" ht="18.75" x14ac:dyDescent="0.25">
      <c r="U1548" s="12">
        <v>8230</v>
      </c>
    </row>
    <row r="1549" spans="21:21" ht="18.75" x14ac:dyDescent="0.25">
      <c r="U1549" s="12">
        <v>8235</v>
      </c>
    </row>
    <row r="1550" spans="21:21" ht="18.75" x14ac:dyDescent="0.25">
      <c r="U1550" s="12">
        <v>8240</v>
      </c>
    </row>
    <row r="1551" spans="21:21" ht="18.75" x14ac:dyDescent="0.25">
      <c r="U1551" s="12">
        <v>8245</v>
      </c>
    </row>
    <row r="1552" spans="21:21" ht="18.75" x14ac:dyDescent="0.25">
      <c r="U1552" s="12">
        <v>8250</v>
      </c>
    </row>
    <row r="1553" spans="21:21" ht="18.75" x14ac:dyDescent="0.25">
      <c r="U1553" s="12">
        <v>8255</v>
      </c>
    </row>
    <row r="1554" spans="21:21" ht="18.75" x14ac:dyDescent="0.25">
      <c r="U1554" s="12">
        <v>8260</v>
      </c>
    </row>
    <row r="1555" spans="21:21" ht="18.75" x14ac:dyDescent="0.25">
      <c r="U1555" s="12">
        <v>8265</v>
      </c>
    </row>
    <row r="1556" spans="21:21" ht="18.75" x14ac:dyDescent="0.25">
      <c r="U1556" s="12">
        <v>8270</v>
      </c>
    </row>
    <row r="1557" spans="21:21" ht="18.75" x14ac:dyDescent="0.25">
      <c r="U1557" s="12">
        <v>8275</v>
      </c>
    </row>
    <row r="1558" spans="21:21" ht="18.75" x14ac:dyDescent="0.25">
      <c r="U1558" s="12">
        <v>8280</v>
      </c>
    </row>
    <row r="1559" spans="21:21" ht="18.75" x14ac:dyDescent="0.25">
      <c r="U1559" s="12">
        <v>8285</v>
      </c>
    </row>
    <row r="1560" spans="21:21" ht="18.75" x14ac:dyDescent="0.25">
      <c r="U1560" s="12">
        <v>8290</v>
      </c>
    </row>
    <row r="1561" spans="21:21" ht="18.75" x14ac:dyDescent="0.25">
      <c r="U1561" s="12">
        <v>8295</v>
      </c>
    </row>
    <row r="1562" spans="21:21" ht="18.75" x14ac:dyDescent="0.25">
      <c r="U1562" s="12">
        <v>8300</v>
      </c>
    </row>
    <row r="1563" spans="21:21" ht="18.75" x14ac:dyDescent="0.25">
      <c r="U1563" s="12">
        <v>8305</v>
      </c>
    </row>
    <row r="1564" spans="21:21" ht="18.75" x14ac:dyDescent="0.25">
      <c r="U1564" s="12">
        <v>8310</v>
      </c>
    </row>
    <row r="1565" spans="21:21" ht="18.75" x14ac:dyDescent="0.25">
      <c r="U1565" s="12">
        <v>8315</v>
      </c>
    </row>
    <row r="1566" spans="21:21" ht="18.75" x14ac:dyDescent="0.25">
      <c r="U1566" s="12">
        <v>8320</v>
      </c>
    </row>
    <row r="1567" spans="21:21" ht="18.75" x14ac:dyDescent="0.25">
      <c r="U1567" s="12">
        <v>8325</v>
      </c>
    </row>
    <row r="1568" spans="21:21" ht="18.75" x14ac:dyDescent="0.25">
      <c r="U1568" s="12">
        <v>8330</v>
      </c>
    </row>
    <row r="1569" spans="21:21" ht="18.75" x14ac:dyDescent="0.25">
      <c r="U1569" s="12">
        <v>8335</v>
      </c>
    </row>
    <row r="1570" spans="21:21" ht="18.75" x14ac:dyDescent="0.25">
      <c r="U1570" s="12">
        <v>8340</v>
      </c>
    </row>
    <row r="1571" spans="21:21" ht="18.75" x14ac:dyDescent="0.25">
      <c r="U1571" s="12">
        <v>8345</v>
      </c>
    </row>
    <row r="1572" spans="21:21" ht="18.75" x14ac:dyDescent="0.25">
      <c r="U1572" s="12">
        <v>8350</v>
      </c>
    </row>
    <row r="1573" spans="21:21" ht="18.75" x14ac:dyDescent="0.25">
      <c r="U1573" s="12">
        <v>8355</v>
      </c>
    </row>
    <row r="1574" spans="21:21" ht="18.75" x14ac:dyDescent="0.25">
      <c r="U1574" s="12">
        <v>8360</v>
      </c>
    </row>
    <row r="1575" spans="21:21" ht="18.75" x14ac:dyDescent="0.25">
      <c r="U1575" s="12">
        <v>8365</v>
      </c>
    </row>
    <row r="1576" spans="21:21" ht="18.75" x14ac:dyDescent="0.25">
      <c r="U1576" s="12">
        <v>8370</v>
      </c>
    </row>
    <row r="1577" spans="21:21" ht="18.75" x14ac:dyDescent="0.25">
      <c r="U1577" s="12">
        <v>8375</v>
      </c>
    </row>
    <row r="1578" spans="21:21" ht="18.75" x14ac:dyDescent="0.25">
      <c r="U1578" s="12">
        <v>8380</v>
      </c>
    </row>
    <row r="1579" spans="21:21" ht="18.75" x14ac:dyDescent="0.25">
      <c r="U1579" s="12">
        <v>8385</v>
      </c>
    </row>
    <row r="1580" spans="21:21" ht="18.75" x14ac:dyDescent="0.25">
      <c r="U1580" s="12">
        <v>8390</v>
      </c>
    </row>
    <row r="1581" spans="21:21" ht="18.75" x14ac:dyDescent="0.25">
      <c r="U1581" s="12">
        <v>8395</v>
      </c>
    </row>
    <row r="1582" spans="21:21" ht="18.75" x14ac:dyDescent="0.25">
      <c r="U1582" s="12">
        <v>8400</v>
      </c>
    </row>
    <row r="1583" spans="21:21" ht="18.75" x14ac:dyDescent="0.25">
      <c r="U1583" s="12">
        <v>8405</v>
      </c>
    </row>
    <row r="1584" spans="21:21" ht="18.75" x14ac:dyDescent="0.25">
      <c r="U1584" s="12">
        <v>8410</v>
      </c>
    </row>
    <row r="1585" spans="21:21" ht="18.75" x14ac:dyDescent="0.25">
      <c r="U1585" s="12">
        <v>8415</v>
      </c>
    </row>
    <row r="1586" spans="21:21" ht="18.75" x14ac:dyDescent="0.25">
      <c r="U1586" s="12">
        <v>8420</v>
      </c>
    </row>
    <row r="1587" spans="21:21" ht="18.75" x14ac:dyDescent="0.25">
      <c r="U1587" s="12">
        <v>8425</v>
      </c>
    </row>
    <row r="1588" spans="21:21" ht="18.75" x14ac:dyDescent="0.25">
      <c r="U1588" s="12">
        <v>8430</v>
      </c>
    </row>
    <row r="1589" spans="21:21" ht="18.75" x14ac:dyDescent="0.25">
      <c r="U1589" s="12">
        <v>8435</v>
      </c>
    </row>
    <row r="1590" spans="21:21" ht="18.75" x14ac:dyDescent="0.25">
      <c r="U1590" s="12">
        <v>8440</v>
      </c>
    </row>
    <row r="1591" spans="21:21" ht="18.75" x14ac:dyDescent="0.25">
      <c r="U1591" s="12">
        <v>8445</v>
      </c>
    </row>
    <row r="1592" spans="21:21" ht="18.75" x14ac:dyDescent="0.25">
      <c r="U1592" s="12">
        <v>8450</v>
      </c>
    </row>
    <row r="1593" spans="21:21" ht="18.75" x14ac:dyDescent="0.25">
      <c r="U1593" s="12">
        <v>8455</v>
      </c>
    </row>
    <row r="1594" spans="21:21" ht="18.75" x14ac:dyDescent="0.25">
      <c r="U1594" s="12">
        <v>8460</v>
      </c>
    </row>
    <row r="1595" spans="21:21" ht="18.75" x14ac:dyDescent="0.25">
      <c r="U1595" s="12">
        <v>8465</v>
      </c>
    </row>
    <row r="1596" spans="21:21" ht="18.75" x14ac:dyDescent="0.25">
      <c r="U1596" s="12">
        <v>8470</v>
      </c>
    </row>
    <row r="1597" spans="21:21" ht="18.75" x14ac:dyDescent="0.25">
      <c r="U1597" s="12">
        <v>8475</v>
      </c>
    </row>
    <row r="1598" spans="21:21" ht="18.75" x14ac:dyDescent="0.25">
      <c r="U1598" s="12">
        <v>8480</v>
      </c>
    </row>
    <row r="1599" spans="21:21" ht="18.75" x14ac:dyDescent="0.25">
      <c r="U1599" s="12">
        <v>8485</v>
      </c>
    </row>
    <row r="1600" spans="21:21" ht="18.75" x14ac:dyDescent="0.25">
      <c r="U1600" s="12">
        <v>8490</v>
      </c>
    </row>
    <row r="1601" spans="21:21" ht="18.75" x14ac:dyDescent="0.25">
      <c r="U1601" s="12">
        <v>8495</v>
      </c>
    </row>
    <row r="1602" spans="21:21" ht="18.75" x14ac:dyDescent="0.25">
      <c r="U1602" s="12">
        <v>8500</v>
      </c>
    </row>
    <row r="1603" spans="21:21" ht="18.75" x14ac:dyDescent="0.25">
      <c r="U1603" s="12">
        <v>8505</v>
      </c>
    </row>
    <row r="1604" spans="21:21" ht="18.75" x14ac:dyDescent="0.25">
      <c r="U1604" s="12">
        <v>8510</v>
      </c>
    </row>
    <row r="1605" spans="21:21" ht="18.75" x14ac:dyDescent="0.25">
      <c r="U1605" s="12">
        <v>8515</v>
      </c>
    </row>
    <row r="1606" spans="21:21" ht="18.75" x14ac:dyDescent="0.25">
      <c r="U1606" s="12">
        <v>8520</v>
      </c>
    </row>
    <row r="1607" spans="21:21" ht="18.75" x14ac:dyDescent="0.25">
      <c r="U1607" s="12">
        <v>8525</v>
      </c>
    </row>
    <row r="1608" spans="21:21" ht="18.75" x14ac:dyDescent="0.25">
      <c r="U1608" s="12">
        <v>8530</v>
      </c>
    </row>
    <row r="1609" spans="21:21" ht="18.75" x14ac:dyDescent="0.25">
      <c r="U1609" s="12">
        <v>8535</v>
      </c>
    </row>
    <row r="1610" spans="21:21" ht="18.75" x14ac:dyDescent="0.25">
      <c r="U1610" s="12">
        <v>8540</v>
      </c>
    </row>
    <row r="1611" spans="21:21" ht="18.75" x14ac:dyDescent="0.25">
      <c r="U1611" s="12">
        <v>8545</v>
      </c>
    </row>
    <row r="1612" spans="21:21" ht="18.75" x14ac:dyDescent="0.25">
      <c r="U1612" s="12">
        <v>8550</v>
      </c>
    </row>
    <row r="1613" spans="21:21" ht="18.75" x14ac:dyDescent="0.25">
      <c r="U1613" s="12">
        <v>8555</v>
      </c>
    </row>
    <row r="1614" spans="21:21" ht="18.75" x14ac:dyDescent="0.25">
      <c r="U1614" s="12">
        <v>8560</v>
      </c>
    </row>
    <row r="1615" spans="21:21" ht="18.75" x14ac:dyDescent="0.25">
      <c r="U1615" s="12">
        <v>8565</v>
      </c>
    </row>
    <row r="1616" spans="21:21" ht="18.75" x14ac:dyDescent="0.25">
      <c r="U1616" s="12">
        <v>8570</v>
      </c>
    </row>
    <row r="1617" spans="21:21" ht="18.75" x14ac:dyDescent="0.25">
      <c r="U1617" s="12">
        <v>8575</v>
      </c>
    </row>
    <row r="1618" spans="21:21" ht="18.75" x14ac:dyDescent="0.25">
      <c r="U1618" s="12">
        <v>8580</v>
      </c>
    </row>
    <row r="1619" spans="21:21" ht="18.75" x14ac:dyDescent="0.25">
      <c r="U1619" s="12">
        <v>8585</v>
      </c>
    </row>
    <row r="1620" spans="21:21" ht="18.75" x14ac:dyDescent="0.25">
      <c r="U1620" s="12">
        <v>8590</v>
      </c>
    </row>
    <row r="1621" spans="21:21" ht="18.75" x14ac:dyDescent="0.25">
      <c r="U1621" s="12">
        <v>8595</v>
      </c>
    </row>
    <row r="1622" spans="21:21" ht="18.75" x14ac:dyDescent="0.25">
      <c r="U1622" s="12">
        <v>8600</v>
      </c>
    </row>
    <row r="1623" spans="21:21" ht="18.75" x14ac:dyDescent="0.25">
      <c r="U1623" s="12">
        <v>8605</v>
      </c>
    </row>
    <row r="1624" spans="21:21" ht="18.75" x14ac:dyDescent="0.25">
      <c r="U1624" s="12">
        <v>8610</v>
      </c>
    </row>
    <row r="1625" spans="21:21" ht="18.75" x14ac:dyDescent="0.25">
      <c r="U1625" s="12">
        <v>8615</v>
      </c>
    </row>
    <row r="1626" spans="21:21" ht="18.75" x14ac:dyDescent="0.25">
      <c r="U1626" s="12">
        <v>8620</v>
      </c>
    </row>
    <row r="1627" spans="21:21" ht="18.75" x14ac:dyDescent="0.25">
      <c r="U1627" s="12">
        <v>8625</v>
      </c>
    </row>
    <row r="1628" spans="21:21" ht="18.75" x14ac:dyDescent="0.25">
      <c r="U1628" s="12">
        <v>8630</v>
      </c>
    </row>
    <row r="1629" spans="21:21" ht="18.75" x14ac:dyDescent="0.25">
      <c r="U1629" s="12">
        <v>8635</v>
      </c>
    </row>
    <row r="1630" spans="21:21" ht="18.75" x14ac:dyDescent="0.25">
      <c r="U1630" s="12">
        <v>8640</v>
      </c>
    </row>
    <row r="1631" spans="21:21" ht="18.75" x14ac:dyDescent="0.25">
      <c r="U1631" s="12">
        <v>8645</v>
      </c>
    </row>
    <row r="1632" spans="21:21" ht="18.75" x14ac:dyDescent="0.25">
      <c r="U1632" s="12">
        <v>8650</v>
      </c>
    </row>
    <row r="1633" spans="21:21" ht="18.75" x14ac:dyDescent="0.25">
      <c r="U1633" s="12">
        <v>8655</v>
      </c>
    </row>
    <row r="1634" spans="21:21" ht="18.75" x14ac:dyDescent="0.25">
      <c r="U1634" s="12">
        <v>8660</v>
      </c>
    </row>
    <row r="1635" spans="21:21" ht="18.75" x14ac:dyDescent="0.25">
      <c r="U1635" s="12">
        <v>8665</v>
      </c>
    </row>
    <row r="1636" spans="21:21" ht="18.75" x14ac:dyDescent="0.25">
      <c r="U1636" s="12">
        <v>8670</v>
      </c>
    </row>
    <row r="1637" spans="21:21" ht="18.75" x14ac:dyDescent="0.25">
      <c r="U1637" s="12">
        <v>8675</v>
      </c>
    </row>
    <row r="1638" spans="21:21" ht="18.75" x14ac:dyDescent="0.25">
      <c r="U1638" s="12">
        <v>8680</v>
      </c>
    </row>
    <row r="1639" spans="21:21" ht="18.75" x14ac:dyDescent="0.25">
      <c r="U1639" s="12">
        <v>8685</v>
      </c>
    </row>
    <row r="1640" spans="21:21" ht="18.75" x14ac:dyDescent="0.25">
      <c r="U1640" s="12">
        <v>8690</v>
      </c>
    </row>
    <row r="1641" spans="21:21" ht="18.75" x14ac:dyDescent="0.25">
      <c r="U1641" s="12">
        <v>8695</v>
      </c>
    </row>
    <row r="1642" spans="21:21" ht="18.75" x14ac:dyDescent="0.25">
      <c r="U1642" s="12">
        <v>8700</v>
      </c>
    </row>
    <row r="1643" spans="21:21" ht="18.75" x14ac:dyDescent="0.25">
      <c r="U1643" s="12">
        <v>8705</v>
      </c>
    </row>
    <row r="1644" spans="21:21" ht="18.75" x14ac:dyDescent="0.25">
      <c r="U1644" s="12">
        <v>8710</v>
      </c>
    </row>
    <row r="1645" spans="21:21" ht="18.75" x14ac:dyDescent="0.25">
      <c r="U1645" s="12">
        <v>8715</v>
      </c>
    </row>
    <row r="1646" spans="21:21" ht="18.75" x14ac:dyDescent="0.25">
      <c r="U1646" s="12">
        <v>8720</v>
      </c>
    </row>
    <row r="1647" spans="21:21" ht="18.75" x14ac:dyDescent="0.25">
      <c r="U1647" s="12">
        <v>8725</v>
      </c>
    </row>
    <row r="1648" spans="21:21" ht="18.75" x14ac:dyDescent="0.25">
      <c r="U1648" s="12">
        <v>8730</v>
      </c>
    </row>
    <row r="1649" spans="21:21" ht="18.75" x14ac:dyDescent="0.25">
      <c r="U1649" s="12">
        <v>8735</v>
      </c>
    </row>
    <row r="1650" spans="21:21" ht="18.75" x14ac:dyDescent="0.25">
      <c r="U1650" s="12">
        <v>8740</v>
      </c>
    </row>
    <row r="1651" spans="21:21" ht="18.75" x14ac:dyDescent="0.25">
      <c r="U1651" s="12">
        <v>8745</v>
      </c>
    </row>
    <row r="1652" spans="21:21" ht="18.75" x14ac:dyDescent="0.25">
      <c r="U1652" s="12">
        <v>8750</v>
      </c>
    </row>
    <row r="1653" spans="21:21" ht="18.75" x14ac:dyDescent="0.25">
      <c r="U1653" s="12">
        <v>8755</v>
      </c>
    </row>
    <row r="1654" spans="21:21" ht="18.75" x14ac:dyDescent="0.25">
      <c r="U1654" s="12">
        <v>8760</v>
      </c>
    </row>
    <row r="1655" spans="21:21" ht="18.75" x14ac:dyDescent="0.25">
      <c r="U1655" s="12">
        <v>8765</v>
      </c>
    </row>
    <row r="1656" spans="21:21" ht="18.75" x14ac:dyDescent="0.25">
      <c r="U1656" s="12">
        <v>8770</v>
      </c>
    </row>
    <row r="1657" spans="21:21" ht="18.75" x14ac:dyDescent="0.25">
      <c r="U1657" s="12">
        <v>8775</v>
      </c>
    </row>
    <row r="1658" spans="21:21" ht="18.75" x14ac:dyDescent="0.25">
      <c r="U1658" s="12">
        <v>8780</v>
      </c>
    </row>
    <row r="1659" spans="21:21" ht="18.75" x14ac:dyDescent="0.25">
      <c r="U1659" s="12">
        <v>8785</v>
      </c>
    </row>
    <row r="1660" spans="21:21" ht="18.75" x14ac:dyDescent="0.25">
      <c r="U1660" s="12">
        <v>8790</v>
      </c>
    </row>
    <row r="1661" spans="21:21" ht="18.75" x14ac:dyDescent="0.25">
      <c r="U1661" s="12">
        <v>8795</v>
      </c>
    </row>
    <row r="1662" spans="21:21" ht="18.75" x14ac:dyDescent="0.25">
      <c r="U1662" s="12">
        <v>8800</v>
      </c>
    </row>
    <row r="1663" spans="21:21" ht="18.75" x14ac:dyDescent="0.25">
      <c r="U1663" s="12">
        <v>8805</v>
      </c>
    </row>
    <row r="1664" spans="21:21" ht="18.75" x14ac:dyDescent="0.25">
      <c r="U1664" s="12">
        <v>8810</v>
      </c>
    </row>
    <row r="1665" spans="21:21" ht="18.75" x14ac:dyDescent="0.25">
      <c r="U1665" s="12">
        <v>8815</v>
      </c>
    </row>
    <row r="1666" spans="21:21" ht="18.75" x14ac:dyDescent="0.25">
      <c r="U1666" s="12">
        <v>8820</v>
      </c>
    </row>
    <row r="1667" spans="21:21" ht="18.75" x14ac:dyDescent="0.25">
      <c r="U1667" s="12">
        <v>8825</v>
      </c>
    </row>
    <row r="1668" spans="21:21" ht="18.75" x14ac:dyDescent="0.25">
      <c r="U1668" s="12">
        <v>8830</v>
      </c>
    </row>
    <row r="1669" spans="21:21" ht="18.75" x14ac:dyDescent="0.25">
      <c r="U1669" s="12">
        <v>8835</v>
      </c>
    </row>
    <row r="1670" spans="21:21" ht="18.75" x14ac:dyDescent="0.25">
      <c r="U1670" s="12">
        <v>8840</v>
      </c>
    </row>
    <row r="1671" spans="21:21" ht="18.75" x14ac:dyDescent="0.25">
      <c r="U1671" s="12">
        <v>8845</v>
      </c>
    </row>
    <row r="1672" spans="21:21" ht="18.75" x14ac:dyDescent="0.25">
      <c r="U1672" s="12">
        <v>8850</v>
      </c>
    </row>
    <row r="1673" spans="21:21" ht="18.75" x14ac:dyDescent="0.25">
      <c r="U1673" s="12">
        <v>8855</v>
      </c>
    </row>
    <row r="1674" spans="21:21" ht="18.75" x14ac:dyDescent="0.25">
      <c r="U1674" s="12">
        <v>8860</v>
      </c>
    </row>
    <row r="1675" spans="21:21" ht="18.75" x14ac:dyDescent="0.25">
      <c r="U1675" s="12">
        <v>8865</v>
      </c>
    </row>
    <row r="1676" spans="21:21" ht="18.75" x14ac:dyDescent="0.25">
      <c r="U1676" s="12">
        <v>8870</v>
      </c>
    </row>
    <row r="1677" spans="21:21" ht="18.75" x14ac:dyDescent="0.25">
      <c r="U1677" s="12">
        <v>8875</v>
      </c>
    </row>
    <row r="1678" spans="21:21" ht="18.75" x14ac:dyDescent="0.25">
      <c r="U1678" s="12">
        <v>8880</v>
      </c>
    </row>
    <row r="1679" spans="21:21" ht="18.75" x14ac:dyDescent="0.25">
      <c r="U1679" s="12">
        <v>8885</v>
      </c>
    </row>
    <row r="1680" spans="21:21" ht="18.75" x14ac:dyDescent="0.25">
      <c r="U1680" s="12">
        <v>8890</v>
      </c>
    </row>
    <row r="1681" spans="21:21" ht="18.75" x14ac:dyDescent="0.25">
      <c r="U1681" s="12">
        <v>8895</v>
      </c>
    </row>
    <row r="1682" spans="21:21" ht="18.75" x14ac:dyDescent="0.25">
      <c r="U1682" s="12">
        <v>8900</v>
      </c>
    </row>
    <row r="1683" spans="21:21" ht="18.75" x14ac:dyDescent="0.25">
      <c r="U1683" s="12">
        <v>8905</v>
      </c>
    </row>
    <row r="1684" spans="21:21" ht="18.75" x14ac:dyDescent="0.25">
      <c r="U1684" s="12">
        <v>8910</v>
      </c>
    </row>
    <row r="1685" spans="21:21" ht="18.75" x14ac:dyDescent="0.25">
      <c r="U1685" s="12">
        <v>8915</v>
      </c>
    </row>
    <row r="1686" spans="21:21" ht="18.75" x14ac:dyDescent="0.25">
      <c r="U1686" s="12">
        <v>8920</v>
      </c>
    </row>
    <row r="1687" spans="21:21" ht="18.75" x14ac:dyDescent="0.25">
      <c r="U1687" s="12">
        <v>8925</v>
      </c>
    </row>
    <row r="1688" spans="21:21" ht="18.75" x14ac:dyDescent="0.25">
      <c r="U1688" s="12">
        <v>8930</v>
      </c>
    </row>
    <row r="1689" spans="21:21" ht="18.75" x14ac:dyDescent="0.25">
      <c r="U1689" s="12">
        <v>8935</v>
      </c>
    </row>
    <row r="1690" spans="21:21" ht="18.75" x14ac:dyDescent="0.25">
      <c r="U1690" s="12">
        <v>8940</v>
      </c>
    </row>
    <row r="1691" spans="21:21" ht="18.75" x14ac:dyDescent="0.25">
      <c r="U1691" s="12">
        <v>8945</v>
      </c>
    </row>
    <row r="1692" spans="21:21" ht="18.75" x14ac:dyDescent="0.25">
      <c r="U1692" s="12">
        <v>8950</v>
      </c>
    </row>
    <row r="1693" spans="21:21" ht="18.75" x14ac:dyDescent="0.25">
      <c r="U1693" s="12">
        <v>8955</v>
      </c>
    </row>
    <row r="1694" spans="21:21" ht="18.75" x14ac:dyDescent="0.25">
      <c r="U1694" s="12">
        <v>8960</v>
      </c>
    </row>
    <row r="1695" spans="21:21" ht="18.75" x14ac:dyDescent="0.25">
      <c r="U1695" s="12">
        <v>8965</v>
      </c>
    </row>
    <row r="1696" spans="21:21" ht="18.75" x14ac:dyDescent="0.25">
      <c r="U1696" s="12">
        <v>8970</v>
      </c>
    </row>
    <row r="1697" spans="21:21" ht="18.75" x14ac:dyDescent="0.25">
      <c r="U1697" s="12">
        <v>8975</v>
      </c>
    </row>
    <row r="1698" spans="21:21" ht="18.75" x14ac:dyDescent="0.25">
      <c r="U1698" s="12">
        <v>8980</v>
      </c>
    </row>
    <row r="1699" spans="21:21" ht="18.75" x14ac:dyDescent="0.25">
      <c r="U1699" s="12">
        <v>8985</v>
      </c>
    </row>
    <row r="1700" spans="21:21" ht="18.75" x14ac:dyDescent="0.25">
      <c r="U1700" s="12">
        <v>8990</v>
      </c>
    </row>
    <row r="1701" spans="21:21" ht="18.75" x14ac:dyDescent="0.25">
      <c r="U1701" s="12">
        <v>8995</v>
      </c>
    </row>
    <row r="1702" spans="21:21" ht="18.75" x14ac:dyDescent="0.25">
      <c r="U1702" s="12">
        <v>9000</v>
      </c>
    </row>
    <row r="1703" spans="21:21" ht="18.75" x14ac:dyDescent="0.25">
      <c r="U1703" s="12">
        <v>9005</v>
      </c>
    </row>
    <row r="1704" spans="21:21" ht="18.75" x14ac:dyDescent="0.25">
      <c r="U1704" s="12">
        <v>9010</v>
      </c>
    </row>
    <row r="1705" spans="21:21" ht="18.75" x14ac:dyDescent="0.25">
      <c r="U1705" s="12">
        <v>9015</v>
      </c>
    </row>
    <row r="1706" spans="21:21" ht="18.75" x14ac:dyDescent="0.25">
      <c r="U1706" s="12">
        <v>9020</v>
      </c>
    </row>
    <row r="1707" spans="21:21" ht="18.75" x14ac:dyDescent="0.25">
      <c r="U1707" s="12">
        <v>9025</v>
      </c>
    </row>
    <row r="1708" spans="21:21" ht="18.75" x14ac:dyDescent="0.25">
      <c r="U1708" s="12">
        <v>9030</v>
      </c>
    </row>
    <row r="1709" spans="21:21" ht="18.75" x14ac:dyDescent="0.25">
      <c r="U1709" s="12">
        <v>9035</v>
      </c>
    </row>
    <row r="1710" spans="21:21" ht="18.75" x14ac:dyDescent="0.25">
      <c r="U1710" s="12">
        <v>9040</v>
      </c>
    </row>
    <row r="1711" spans="21:21" ht="18.75" x14ac:dyDescent="0.25">
      <c r="U1711" s="12">
        <v>9045</v>
      </c>
    </row>
    <row r="1712" spans="21:21" ht="18.75" x14ac:dyDescent="0.25">
      <c r="U1712" s="12">
        <v>9050</v>
      </c>
    </row>
    <row r="1713" spans="21:21" ht="18.75" x14ac:dyDescent="0.25">
      <c r="U1713" s="12">
        <v>9055</v>
      </c>
    </row>
    <row r="1714" spans="21:21" ht="18.75" x14ac:dyDescent="0.25">
      <c r="U1714" s="12">
        <v>9060</v>
      </c>
    </row>
    <row r="1715" spans="21:21" ht="18.75" x14ac:dyDescent="0.25">
      <c r="U1715" s="12">
        <v>9065</v>
      </c>
    </row>
    <row r="1716" spans="21:21" ht="18.75" x14ac:dyDescent="0.25">
      <c r="U1716" s="12">
        <v>9070</v>
      </c>
    </row>
    <row r="1717" spans="21:21" ht="18.75" x14ac:dyDescent="0.25">
      <c r="U1717" s="12">
        <v>9075</v>
      </c>
    </row>
    <row r="1718" spans="21:21" ht="18.75" x14ac:dyDescent="0.25">
      <c r="U1718" s="12">
        <v>9080</v>
      </c>
    </row>
    <row r="1719" spans="21:21" ht="18.75" x14ac:dyDescent="0.25">
      <c r="U1719" s="12">
        <v>9085</v>
      </c>
    </row>
    <row r="1720" spans="21:21" ht="18.75" x14ac:dyDescent="0.25">
      <c r="U1720" s="12">
        <v>9090</v>
      </c>
    </row>
    <row r="1721" spans="21:21" ht="18.75" x14ac:dyDescent="0.25">
      <c r="U1721" s="12">
        <v>9095</v>
      </c>
    </row>
    <row r="1722" spans="21:21" ht="18.75" x14ac:dyDescent="0.25">
      <c r="U1722" s="12">
        <v>9100</v>
      </c>
    </row>
    <row r="1723" spans="21:21" ht="18.75" x14ac:dyDescent="0.25">
      <c r="U1723" s="12">
        <v>9105</v>
      </c>
    </row>
    <row r="1724" spans="21:21" ht="18.75" x14ac:dyDescent="0.25">
      <c r="U1724" s="12">
        <v>9110</v>
      </c>
    </row>
    <row r="1725" spans="21:21" ht="18.75" x14ac:dyDescent="0.25">
      <c r="U1725" s="12">
        <v>9115</v>
      </c>
    </row>
    <row r="1726" spans="21:21" ht="18.75" x14ac:dyDescent="0.25">
      <c r="U1726" s="12">
        <v>9120</v>
      </c>
    </row>
    <row r="1727" spans="21:21" ht="18.75" x14ac:dyDescent="0.25">
      <c r="U1727" s="12">
        <v>9125</v>
      </c>
    </row>
    <row r="1728" spans="21:21" ht="18.75" x14ac:dyDescent="0.25">
      <c r="U1728" s="12">
        <v>9130</v>
      </c>
    </row>
    <row r="1729" spans="21:21" ht="18.75" x14ac:dyDescent="0.25">
      <c r="U1729" s="12">
        <v>9135</v>
      </c>
    </row>
    <row r="1730" spans="21:21" ht="18.75" x14ac:dyDescent="0.25">
      <c r="U1730" s="12">
        <v>9140</v>
      </c>
    </row>
    <row r="1731" spans="21:21" ht="18.75" x14ac:dyDescent="0.25">
      <c r="U1731" s="12">
        <v>9145</v>
      </c>
    </row>
    <row r="1732" spans="21:21" ht="18.75" x14ac:dyDescent="0.25">
      <c r="U1732" s="12">
        <v>9150</v>
      </c>
    </row>
    <row r="1733" spans="21:21" ht="18.75" x14ac:dyDescent="0.25">
      <c r="U1733" s="12">
        <v>9155</v>
      </c>
    </row>
    <row r="1734" spans="21:21" ht="18.75" x14ac:dyDescent="0.25">
      <c r="U1734" s="12">
        <v>9160</v>
      </c>
    </row>
    <row r="1735" spans="21:21" ht="18.75" x14ac:dyDescent="0.25">
      <c r="U1735" s="12">
        <v>9165</v>
      </c>
    </row>
    <row r="1736" spans="21:21" ht="18.75" x14ac:dyDescent="0.25">
      <c r="U1736" s="12">
        <v>9170</v>
      </c>
    </row>
    <row r="1737" spans="21:21" ht="18.75" x14ac:dyDescent="0.25">
      <c r="U1737" s="12">
        <v>9175</v>
      </c>
    </row>
    <row r="1738" spans="21:21" ht="18.75" x14ac:dyDescent="0.25">
      <c r="U1738" s="12">
        <v>9180</v>
      </c>
    </row>
    <row r="1739" spans="21:21" ht="18.75" x14ac:dyDescent="0.25">
      <c r="U1739" s="12">
        <v>9185</v>
      </c>
    </row>
    <row r="1740" spans="21:21" ht="18.75" x14ac:dyDescent="0.25">
      <c r="U1740" s="12">
        <v>9190</v>
      </c>
    </row>
    <row r="1741" spans="21:21" ht="18.75" x14ac:dyDescent="0.25">
      <c r="U1741" s="12">
        <v>9195</v>
      </c>
    </row>
    <row r="1742" spans="21:21" ht="18.75" x14ac:dyDescent="0.25">
      <c r="U1742" s="12">
        <v>9200</v>
      </c>
    </row>
    <row r="1743" spans="21:21" ht="18.75" x14ac:dyDescent="0.25">
      <c r="U1743" s="12">
        <v>9205</v>
      </c>
    </row>
    <row r="1744" spans="21:21" ht="18.75" x14ac:dyDescent="0.25">
      <c r="U1744" s="12">
        <v>9210</v>
      </c>
    </row>
    <row r="1745" spans="21:21" ht="18.75" x14ac:dyDescent="0.25">
      <c r="U1745" s="12">
        <v>9215</v>
      </c>
    </row>
    <row r="1746" spans="21:21" ht="18.75" x14ac:dyDescent="0.25">
      <c r="U1746" s="12">
        <v>9220</v>
      </c>
    </row>
    <row r="1747" spans="21:21" ht="18.75" x14ac:dyDescent="0.25">
      <c r="U1747" s="12">
        <v>9225</v>
      </c>
    </row>
    <row r="1748" spans="21:21" ht="18.75" x14ac:dyDescent="0.25">
      <c r="U1748" s="12">
        <v>9230</v>
      </c>
    </row>
    <row r="1749" spans="21:21" ht="18.75" x14ac:dyDescent="0.25">
      <c r="U1749" s="12">
        <v>9235</v>
      </c>
    </row>
    <row r="1750" spans="21:21" ht="18.75" x14ac:dyDescent="0.25">
      <c r="U1750" s="12">
        <v>9240</v>
      </c>
    </row>
    <row r="1751" spans="21:21" ht="18.75" x14ac:dyDescent="0.25">
      <c r="U1751" s="12">
        <v>9245</v>
      </c>
    </row>
    <row r="1752" spans="21:21" ht="18.75" x14ac:dyDescent="0.25">
      <c r="U1752" s="12">
        <v>9250</v>
      </c>
    </row>
    <row r="1753" spans="21:21" ht="18.75" x14ac:dyDescent="0.25">
      <c r="U1753" s="12">
        <v>9255</v>
      </c>
    </row>
    <row r="1754" spans="21:21" ht="18.75" x14ac:dyDescent="0.25">
      <c r="U1754" s="12">
        <v>9260</v>
      </c>
    </row>
    <row r="1755" spans="21:21" ht="18.75" x14ac:dyDescent="0.25">
      <c r="U1755" s="12">
        <v>9265</v>
      </c>
    </row>
    <row r="1756" spans="21:21" ht="18.75" x14ac:dyDescent="0.25">
      <c r="U1756" s="12">
        <v>9270</v>
      </c>
    </row>
    <row r="1757" spans="21:21" ht="18.75" x14ac:dyDescent="0.25">
      <c r="U1757" s="12">
        <v>9275</v>
      </c>
    </row>
    <row r="1758" spans="21:21" ht="18.75" x14ac:dyDescent="0.25">
      <c r="U1758" s="12">
        <v>9280</v>
      </c>
    </row>
    <row r="1759" spans="21:21" ht="18.75" x14ac:dyDescent="0.25">
      <c r="U1759" s="12">
        <v>9285</v>
      </c>
    </row>
    <row r="1760" spans="21:21" ht="18.75" x14ac:dyDescent="0.25">
      <c r="U1760" s="12">
        <v>9290</v>
      </c>
    </row>
    <row r="1761" spans="21:21" ht="18.75" x14ac:dyDescent="0.25">
      <c r="U1761" s="12">
        <v>9295</v>
      </c>
    </row>
    <row r="1762" spans="21:21" ht="18.75" x14ac:dyDescent="0.25">
      <c r="U1762" s="12">
        <v>9300</v>
      </c>
    </row>
    <row r="1763" spans="21:21" ht="18.75" x14ac:dyDescent="0.25">
      <c r="U1763" s="12">
        <v>9305</v>
      </c>
    </row>
    <row r="1764" spans="21:21" ht="18.75" x14ac:dyDescent="0.25">
      <c r="U1764" s="12">
        <v>9310</v>
      </c>
    </row>
    <row r="1765" spans="21:21" ht="18.75" x14ac:dyDescent="0.25">
      <c r="U1765" s="12">
        <v>9315</v>
      </c>
    </row>
    <row r="1766" spans="21:21" ht="18.75" x14ac:dyDescent="0.25">
      <c r="U1766" s="12">
        <v>9320</v>
      </c>
    </row>
    <row r="1767" spans="21:21" ht="18.75" x14ac:dyDescent="0.25">
      <c r="U1767" s="12">
        <v>9325</v>
      </c>
    </row>
    <row r="1768" spans="21:21" ht="18.75" x14ac:dyDescent="0.25">
      <c r="U1768" s="12">
        <v>9330</v>
      </c>
    </row>
    <row r="1769" spans="21:21" ht="18.75" x14ac:dyDescent="0.25">
      <c r="U1769" s="12">
        <v>9335</v>
      </c>
    </row>
    <row r="1770" spans="21:21" ht="18.75" x14ac:dyDescent="0.25">
      <c r="U1770" s="12">
        <v>9340</v>
      </c>
    </row>
    <row r="1771" spans="21:21" ht="18.75" x14ac:dyDescent="0.25">
      <c r="U1771" s="12">
        <v>9345</v>
      </c>
    </row>
    <row r="1772" spans="21:21" ht="18.75" x14ac:dyDescent="0.25">
      <c r="U1772" s="12">
        <v>9350</v>
      </c>
    </row>
    <row r="1773" spans="21:21" ht="18.75" x14ac:dyDescent="0.25">
      <c r="U1773" s="12">
        <v>9355</v>
      </c>
    </row>
    <row r="1774" spans="21:21" ht="18.75" x14ac:dyDescent="0.25">
      <c r="U1774" s="12">
        <v>9360</v>
      </c>
    </row>
    <row r="1775" spans="21:21" ht="18.75" x14ac:dyDescent="0.25">
      <c r="U1775" s="12">
        <v>9365</v>
      </c>
    </row>
    <row r="1776" spans="21:21" ht="18.75" x14ac:dyDescent="0.25">
      <c r="U1776" s="12">
        <v>9370</v>
      </c>
    </row>
    <row r="1777" spans="21:21" ht="18.75" x14ac:dyDescent="0.25">
      <c r="U1777" s="12">
        <v>9375</v>
      </c>
    </row>
    <row r="1778" spans="21:21" ht="18.75" x14ac:dyDescent="0.25">
      <c r="U1778" s="12">
        <v>9380</v>
      </c>
    </row>
    <row r="1779" spans="21:21" ht="18.75" x14ac:dyDescent="0.25">
      <c r="U1779" s="12">
        <v>9385</v>
      </c>
    </row>
    <row r="1780" spans="21:21" ht="18.75" x14ac:dyDescent="0.25">
      <c r="U1780" s="12">
        <v>9390</v>
      </c>
    </row>
    <row r="1781" spans="21:21" ht="18.75" x14ac:dyDescent="0.25">
      <c r="U1781" s="12">
        <v>9395</v>
      </c>
    </row>
    <row r="1782" spans="21:21" ht="18.75" x14ac:dyDescent="0.25">
      <c r="U1782" s="12">
        <v>9400</v>
      </c>
    </row>
    <row r="1783" spans="21:21" ht="18.75" x14ac:dyDescent="0.25">
      <c r="U1783" s="12">
        <v>9405</v>
      </c>
    </row>
    <row r="1784" spans="21:21" ht="18.75" x14ac:dyDescent="0.25">
      <c r="U1784" s="12">
        <v>9410</v>
      </c>
    </row>
    <row r="1785" spans="21:21" ht="18.75" x14ac:dyDescent="0.25">
      <c r="U1785" s="12">
        <v>9415</v>
      </c>
    </row>
    <row r="1786" spans="21:21" ht="18.75" x14ac:dyDescent="0.25">
      <c r="U1786" s="12">
        <v>9420</v>
      </c>
    </row>
    <row r="1787" spans="21:21" ht="18.75" x14ac:dyDescent="0.25">
      <c r="U1787" s="12">
        <v>9425</v>
      </c>
    </row>
    <row r="1788" spans="21:21" ht="18.75" x14ac:dyDescent="0.25">
      <c r="U1788" s="12">
        <v>9430</v>
      </c>
    </row>
    <row r="1789" spans="21:21" ht="18.75" x14ac:dyDescent="0.25">
      <c r="U1789" s="12">
        <v>9435</v>
      </c>
    </row>
    <row r="1790" spans="21:21" ht="18.75" x14ac:dyDescent="0.25">
      <c r="U1790" s="12">
        <v>9440</v>
      </c>
    </row>
    <row r="1791" spans="21:21" ht="18.75" x14ac:dyDescent="0.25">
      <c r="U1791" s="12">
        <v>9445</v>
      </c>
    </row>
    <row r="1792" spans="21:21" ht="18.75" x14ac:dyDescent="0.25">
      <c r="U1792" s="12">
        <v>9450</v>
      </c>
    </row>
    <row r="1793" spans="21:21" ht="18.75" x14ac:dyDescent="0.25">
      <c r="U1793" s="12">
        <v>9455</v>
      </c>
    </row>
    <row r="1794" spans="21:21" ht="18.75" x14ac:dyDescent="0.25">
      <c r="U1794" s="12">
        <v>9460</v>
      </c>
    </row>
    <row r="1795" spans="21:21" ht="18.75" x14ac:dyDescent="0.25">
      <c r="U1795" s="12">
        <v>9465</v>
      </c>
    </row>
    <row r="1796" spans="21:21" ht="18.75" x14ac:dyDescent="0.25">
      <c r="U1796" s="12">
        <v>9470</v>
      </c>
    </row>
    <row r="1797" spans="21:21" ht="18.75" x14ac:dyDescent="0.25">
      <c r="U1797" s="12">
        <v>9475</v>
      </c>
    </row>
    <row r="1798" spans="21:21" ht="18.75" x14ac:dyDescent="0.25">
      <c r="U1798" s="12">
        <v>9480</v>
      </c>
    </row>
    <row r="1799" spans="21:21" ht="18.75" x14ac:dyDescent="0.25">
      <c r="U1799" s="12">
        <v>9485</v>
      </c>
    </row>
    <row r="1800" spans="21:21" ht="18.75" x14ac:dyDescent="0.25">
      <c r="U1800" s="12">
        <v>9490</v>
      </c>
    </row>
    <row r="1801" spans="21:21" ht="18.75" x14ac:dyDescent="0.25">
      <c r="U1801" s="12">
        <v>9495</v>
      </c>
    </row>
    <row r="1802" spans="21:21" ht="18.75" x14ac:dyDescent="0.25">
      <c r="U1802" s="12">
        <v>9500</v>
      </c>
    </row>
    <row r="1803" spans="21:21" ht="18.75" x14ac:dyDescent="0.25">
      <c r="U1803" s="12">
        <v>9505</v>
      </c>
    </row>
    <row r="1804" spans="21:21" ht="18.75" x14ac:dyDescent="0.25">
      <c r="U1804" s="12">
        <v>9510</v>
      </c>
    </row>
    <row r="1805" spans="21:21" ht="18.75" x14ac:dyDescent="0.25">
      <c r="U1805" s="12">
        <v>9515</v>
      </c>
    </row>
    <row r="1806" spans="21:21" ht="18.75" x14ac:dyDescent="0.25">
      <c r="U1806" s="12">
        <v>9520</v>
      </c>
    </row>
    <row r="1807" spans="21:21" ht="18.75" x14ac:dyDescent="0.25">
      <c r="U1807" s="12">
        <v>9525</v>
      </c>
    </row>
    <row r="1808" spans="21:21" ht="18.75" x14ac:dyDescent="0.25">
      <c r="U1808" s="12">
        <v>9530</v>
      </c>
    </row>
    <row r="1809" spans="21:21" ht="18.75" x14ac:dyDescent="0.25">
      <c r="U1809" s="12">
        <v>9535</v>
      </c>
    </row>
    <row r="1810" spans="21:21" ht="18.75" x14ac:dyDescent="0.25">
      <c r="U1810" s="12">
        <v>9540</v>
      </c>
    </row>
    <row r="1811" spans="21:21" ht="18.75" x14ac:dyDescent="0.25">
      <c r="U1811" s="12">
        <v>9545</v>
      </c>
    </row>
    <row r="1812" spans="21:21" ht="18.75" x14ac:dyDescent="0.25">
      <c r="U1812" s="12">
        <v>9550</v>
      </c>
    </row>
    <row r="1813" spans="21:21" ht="18.75" x14ac:dyDescent="0.25">
      <c r="U1813" s="12">
        <v>9555</v>
      </c>
    </row>
    <row r="1814" spans="21:21" ht="18.75" x14ac:dyDescent="0.25">
      <c r="U1814" s="12">
        <v>9560</v>
      </c>
    </row>
    <row r="1815" spans="21:21" ht="18.75" x14ac:dyDescent="0.25">
      <c r="U1815" s="12">
        <v>9565</v>
      </c>
    </row>
    <row r="1816" spans="21:21" ht="18.75" x14ac:dyDescent="0.25">
      <c r="U1816" s="12">
        <v>9570</v>
      </c>
    </row>
    <row r="1817" spans="21:21" ht="18.75" x14ac:dyDescent="0.25">
      <c r="U1817" s="12">
        <v>9575</v>
      </c>
    </row>
    <row r="1818" spans="21:21" ht="18.75" x14ac:dyDescent="0.25">
      <c r="U1818" s="12">
        <v>9580</v>
      </c>
    </row>
    <row r="1819" spans="21:21" ht="18.75" x14ac:dyDescent="0.25">
      <c r="U1819" s="12">
        <v>9585</v>
      </c>
    </row>
    <row r="1820" spans="21:21" ht="18.75" x14ac:dyDescent="0.25">
      <c r="U1820" s="12">
        <v>9590</v>
      </c>
    </row>
    <row r="1821" spans="21:21" ht="18.75" x14ac:dyDescent="0.25">
      <c r="U1821" s="12">
        <v>9595</v>
      </c>
    </row>
    <row r="1822" spans="21:21" ht="18.75" x14ac:dyDescent="0.25">
      <c r="U1822" s="12">
        <v>9600</v>
      </c>
    </row>
    <row r="1823" spans="21:21" ht="18.75" x14ac:dyDescent="0.25">
      <c r="U1823" s="12">
        <v>9605</v>
      </c>
    </row>
    <row r="1824" spans="21:21" ht="18.75" x14ac:dyDescent="0.25">
      <c r="U1824" s="12">
        <v>9610</v>
      </c>
    </row>
    <row r="1825" spans="21:21" ht="18.75" x14ac:dyDescent="0.25">
      <c r="U1825" s="12">
        <v>9615</v>
      </c>
    </row>
    <row r="1826" spans="21:21" ht="18.75" x14ac:dyDescent="0.25">
      <c r="U1826" s="12">
        <v>9620</v>
      </c>
    </row>
    <row r="1827" spans="21:21" ht="18.75" x14ac:dyDescent="0.25">
      <c r="U1827" s="12">
        <v>9625</v>
      </c>
    </row>
    <row r="1828" spans="21:21" ht="18.75" x14ac:dyDescent="0.25">
      <c r="U1828" s="12">
        <v>9630</v>
      </c>
    </row>
    <row r="1829" spans="21:21" ht="18.75" x14ac:dyDescent="0.25">
      <c r="U1829" s="12">
        <v>9635</v>
      </c>
    </row>
    <row r="1830" spans="21:21" ht="18.75" x14ac:dyDescent="0.25">
      <c r="U1830" s="12">
        <v>9640</v>
      </c>
    </row>
    <row r="1831" spans="21:21" ht="18.75" x14ac:dyDescent="0.25">
      <c r="U1831" s="12">
        <v>9645</v>
      </c>
    </row>
    <row r="1832" spans="21:21" ht="18.75" x14ac:dyDescent="0.25">
      <c r="U1832" s="12">
        <v>9650</v>
      </c>
    </row>
    <row r="1833" spans="21:21" ht="18.75" x14ac:dyDescent="0.25">
      <c r="U1833" s="12">
        <v>9655</v>
      </c>
    </row>
    <row r="1834" spans="21:21" ht="18.75" x14ac:dyDescent="0.25">
      <c r="U1834" s="12">
        <v>9660</v>
      </c>
    </row>
    <row r="1835" spans="21:21" ht="18.75" x14ac:dyDescent="0.25">
      <c r="U1835" s="12">
        <v>9665</v>
      </c>
    </row>
    <row r="1836" spans="21:21" ht="18.75" x14ac:dyDescent="0.25">
      <c r="U1836" s="12">
        <v>9670</v>
      </c>
    </row>
    <row r="1837" spans="21:21" ht="18.75" x14ac:dyDescent="0.25">
      <c r="U1837" s="12">
        <v>9675</v>
      </c>
    </row>
    <row r="1838" spans="21:21" ht="18.75" x14ac:dyDescent="0.25">
      <c r="U1838" s="12">
        <v>9680</v>
      </c>
    </row>
    <row r="1839" spans="21:21" ht="18.75" x14ac:dyDescent="0.25">
      <c r="U1839" s="12">
        <v>9685</v>
      </c>
    </row>
    <row r="1840" spans="21:21" ht="18.75" x14ac:dyDescent="0.25">
      <c r="U1840" s="12">
        <v>9690</v>
      </c>
    </row>
    <row r="1841" spans="21:21" ht="18.75" x14ac:dyDescent="0.25">
      <c r="U1841" s="12">
        <v>9695</v>
      </c>
    </row>
    <row r="1842" spans="21:21" ht="18.75" x14ac:dyDescent="0.25">
      <c r="U1842" s="12">
        <v>9700</v>
      </c>
    </row>
    <row r="1843" spans="21:21" ht="18.75" x14ac:dyDescent="0.25">
      <c r="U1843" s="12">
        <v>9705</v>
      </c>
    </row>
    <row r="1844" spans="21:21" ht="18.75" x14ac:dyDescent="0.25">
      <c r="U1844" s="12">
        <v>9710</v>
      </c>
    </row>
    <row r="1845" spans="21:21" ht="18.75" x14ac:dyDescent="0.25">
      <c r="U1845" s="12">
        <v>9715</v>
      </c>
    </row>
    <row r="1846" spans="21:21" ht="18.75" x14ac:dyDescent="0.25">
      <c r="U1846" s="12">
        <v>9720</v>
      </c>
    </row>
    <row r="1847" spans="21:21" ht="18.75" x14ac:dyDescent="0.25">
      <c r="U1847" s="12">
        <v>9725</v>
      </c>
    </row>
    <row r="1848" spans="21:21" ht="18.75" x14ac:dyDescent="0.25">
      <c r="U1848" s="12">
        <v>9730</v>
      </c>
    </row>
    <row r="1849" spans="21:21" ht="18.75" x14ac:dyDescent="0.25">
      <c r="U1849" s="12">
        <v>9735</v>
      </c>
    </row>
    <row r="1850" spans="21:21" ht="18.75" x14ac:dyDescent="0.25">
      <c r="U1850" s="12">
        <v>9740</v>
      </c>
    </row>
    <row r="1851" spans="21:21" ht="18.75" x14ac:dyDescent="0.25">
      <c r="U1851" s="12">
        <v>9745</v>
      </c>
    </row>
    <row r="1852" spans="21:21" ht="18.75" x14ac:dyDescent="0.25">
      <c r="U1852" s="12">
        <v>9750</v>
      </c>
    </row>
    <row r="1853" spans="21:21" ht="18.75" x14ac:dyDescent="0.25">
      <c r="U1853" s="12">
        <v>9755</v>
      </c>
    </row>
    <row r="1854" spans="21:21" ht="18.75" x14ac:dyDescent="0.25">
      <c r="U1854" s="12">
        <v>9760</v>
      </c>
    </row>
    <row r="1855" spans="21:21" ht="18.75" x14ac:dyDescent="0.25">
      <c r="U1855" s="12">
        <v>9765</v>
      </c>
    </row>
    <row r="1856" spans="21:21" ht="18.75" x14ac:dyDescent="0.25">
      <c r="U1856" s="12">
        <v>9770</v>
      </c>
    </row>
    <row r="1857" spans="21:21" ht="18.75" x14ac:dyDescent="0.25">
      <c r="U1857" s="12">
        <v>9775</v>
      </c>
    </row>
    <row r="1858" spans="21:21" ht="18.75" x14ac:dyDescent="0.25">
      <c r="U1858" s="12">
        <v>9780</v>
      </c>
    </row>
    <row r="1859" spans="21:21" ht="18.75" x14ac:dyDescent="0.25">
      <c r="U1859" s="12">
        <v>9785</v>
      </c>
    </row>
    <row r="1860" spans="21:21" ht="18.75" x14ac:dyDescent="0.25">
      <c r="U1860" s="12">
        <v>9790</v>
      </c>
    </row>
    <row r="1861" spans="21:21" ht="18.75" x14ac:dyDescent="0.25">
      <c r="U1861" s="12">
        <v>9795</v>
      </c>
    </row>
    <row r="1862" spans="21:21" ht="18.75" x14ac:dyDescent="0.25">
      <c r="U1862" s="12">
        <v>9800</v>
      </c>
    </row>
    <row r="1863" spans="21:21" ht="18.75" x14ac:dyDescent="0.25">
      <c r="U1863" s="12">
        <v>9805</v>
      </c>
    </row>
    <row r="1864" spans="21:21" ht="18.75" x14ac:dyDescent="0.25">
      <c r="U1864" s="12">
        <v>9810</v>
      </c>
    </row>
    <row r="1865" spans="21:21" ht="18.75" x14ac:dyDescent="0.25">
      <c r="U1865" s="12">
        <v>9815</v>
      </c>
    </row>
    <row r="1866" spans="21:21" ht="18.75" x14ac:dyDescent="0.25">
      <c r="U1866" s="12">
        <v>9820</v>
      </c>
    </row>
    <row r="1867" spans="21:21" ht="18.75" x14ac:dyDescent="0.25">
      <c r="U1867" s="12">
        <v>9825</v>
      </c>
    </row>
    <row r="1868" spans="21:21" ht="18.75" x14ac:dyDescent="0.25">
      <c r="U1868" s="12">
        <v>9830</v>
      </c>
    </row>
    <row r="1869" spans="21:21" ht="18.75" x14ac:dyDescent="0.25">
      <c r="U1869" s="12">
        <v>9835</v>
      </c>
    </row>
    <row r="1870" spans="21:21" ht="18.75" x14ac:dyDescent="0.25">
      <c r="U1870" s="12">
        <v>9840</v>
      </c>
    </row>
    <row r="1871" spans="21:21" ht="18.75" x14ac:dyDescent="0.25">
      <c r="U1871" s="12">
        <v>9845</v>
      </c>
    </row>
    <row r="1872" spans="21:21" ht="18.75" x14ac:dyDescent="0.25">
      <c r="U1872" s="12">
        <v>9850</v>
      </c>
    </row>
    <row r="1873" spans="21:21" ht="18.75" x14ac:dyDescent="0.25">
      <c r="U1873" s="12">
        <v>9855</v>
      </c>
    </row>
    <row r="1874" spans="21:21" ht="18.75" x14ac:dyDescent="0.25">
      <c r="U1874" s="12">
        <v>9860</v>
      </c>
    </row>
    <row r="1875" spans="21:21" ht="18.75" x14ac:dyDescent="0.25">
      <c r="U1875" s="12">
        <v>9865</v>
      </c>
    </row>
    <row r="1876" spans="21:21" ht="18.75" x14ac:dyDescent="0.25">
      <c r="U1876" s="12">
        <v>9870</v>
      </c>
    </row>
    <row r="1877" spans="21:21" ht="18.75" x14ac:dyDescent="0.25">
      <c r="U1877" s="12">
        <v>9875</v>
      </c>
    </row>
    <row r="1878" spans="21:21" ht="18.75" x14ac:dyDescent="0.25">
      <c r="U1878" s="12">
        <v>9880</v>
      </c>
    </row>
    <row r="1879" spans="21:21" ht="18.75" x14ac:dyDescent="0.25">
      <c r="U1879" s="12">
        <v>9885</v>
      </c>
    </row>
    <row r="1880" spans="21:21" ht="18.75" x14ac:dyDescent="0.25">
      <c r="U1880" s="12">
        <v>9890</v>
      </c>
    </row>
    <row r="1881" spans="21:21" ht="18.75" x14ac:dyDescent="0.25">
      <c r="U1881" s="12">
        <v>9895</v>
      </c>
    </row>
    <row r="1882" spans="21:21" ht="18.75" x14ac:dyDescent="0.25">
      <c r="U1882" s="12">
        <v>9900</v>
      </c>
    </row>
    <row r="1883" spans="21:21" ht="18.75" x14ac:dyDescent="0.25">
      <c r="U1883" s="12">
        <v>9905</v>
      </c>
    </row>
    <row r="1884" spans="21:21" ht="18.75" x14ac:dyDescent="0.25">
      <c r="U1884" s="12">
        <v>9910</v>
      </c>
    </row>
    <row r="1885" spans="21:21" ht="18.75" x14ac:dyDescent="0.25">
      <c r="U1885" s="12">
        <v>9915</v>
      </c>
    </row>
    <row r="1886" spans="21:21" ht="18.75" x14ac:dyDescent="0.25">
      <c r="U1886" s="12">
        <v>9920</v>
      </c>
    </row>
    <row r="1887" spans="21:21" ht="18.75" x14ac:dyDescent="0.25">
      <c r="U1887" s="12">
        <v>9925</v>
      </c>
    </row>
    <row r="1888" spans="21:21" ht="18.75" x14ac:dyDescent="0.25">
      <c r="U1888" s="12">
        <v>9930</v>
      </c>
    </row>
    <row r="1889" spans="21:21" ht="18.75" x14ac:dyDescent="0.25">
      <c r="U1889" s="12">
        <v>9935</v>
      </c>
    </row>
    <row r="1890" spans="21:21" ht="18.75" x14ac:dyDescent="0.25">
      <c r="U1890" s="12">
        <v>9940</v>
      </c>
    </row>
    <row r="1891" spans="21:21" ht="18.75" x14ac:dyDescent="0.25">
      <c r="U1891" s="12">
        <v>9945</v>
      </c>
    </row>
    <row r="1892" spans="21:21" ht="18.75" x14ac:dyDescent="0.25">
      <c r="U1892" s="12">
        <v>9950</v>
      </c>
    </row>
    <row r="1893" spans="21:21" ht="18.75" x14ac:dyDescent="0.25">
      <c r="U1893" s="12">
        <v>9955</v>
      </c>
    </row>
    <row r="1894" spans="21:21" ht="18.75" x14ac:dyDescent="0.25">
      <c r="U1894" s="12">
        <v>9960</v>
      </c>
    </row>
    <row r="1895" spans="21:21" ht="18.75" x14ac:dyDescent="0.25">
      <c r="U1895" s="12">
        <v>9965</v>
      </c>
    </row>
    <row r="1896" spans="21:21" ht="18.75" x14ac:dyDescent="0.25">
      <c r="U1896" s="12">
        <v>9970</v>
      </c>
    </row>
    <row r="1897" spans="21:21" ht="18.75" x14ac:dyDescent="0.25">
      <c r="U1897" s="12">
        <v>9975</v>
      </c>
    </row>
    <row r="1898" spans="21:21" ht="18.75" x14ac:dyDescent="0.25">
      <c r="U1898" s="12">
        <v>9980</v>
      </c>
    </row>
    <row r="1899" spans="21:21" ht="18.75" x14ac:dyDescent="0.25">
      <c r="U1899" s="12">
        <v>9985</v>
      </c>
    </row>
    <row r="1900" spans="21:21" ht="18.75" x14ac:dyDescent="0.25">
      <c r="U1900" s="12">
        <v>9990</v>
      </c>
    </row>
    <row r="1901" spans="21:21" ht="18.75" x14ac:dyDescent="0.25">
      <c r="U1901" s="12">
        <v>9995</v>
      </c>
    </row>
    <row r="1902" spans="21:21" ht="18.75" x14ac:dyDescent="0.25">
      <c r="U1902" s="12">
        <v>10000</v>
      </c>
    </row>
    <row r="1903" spans="21:21" ht="18.75" x14ac:dyDescent="0.25">
      <c r="U1903" s="12">
        <v>10005</v>
      </c>
    </row>
    <row r="1904" spans="21:21" ht="18.75" x14ac:dyDescent="0.25">
      <c r="U1904" s="12">
        <v>10010</v>
      </c>
    </row>
    <row r="1905" spans="21:21" ht="18.75" x14ac:dyDescent="0.25">
      <c r="U1905" s="12">
        <v>10015</v>
      </c>
    </row>
    <row r="1906" spans="21:21" ht="18.75" x14ac:dyDescent="0.25">
      <c r="U1906" s="12">
        <v>10020</v>
      </c>
    </row>
    <row r="1907" spans="21:21" ht="18.75" x14ac:dyDescent="0.25">
      <c r="U1907" s="12">
        <v>10025</v>
      </c>
    </row>
    <row r="1908" spans="21:21" ht="18.75" x14ac:dyDescent="0.25">
      <c r="U1908" s="12">
        <v>10030</v>
      </c>
    </row>
    <row r="1909" spans="21:21" ht="18.75" x14ac:dyDescent="0.25">
      <c r="U1909" s="12">
        <v>10035</v>
      </c>
    </row>
    <row r="1910" spans="21:21" ht="18.75" x14ac:dyDescent="0.25">
      <c r="U1910" s="12">
        <v>10040</v>
      </c>
    </row>
    <row r="1911" spans="21:21" ht="18.75" x14ac:dyDescent="0.25">
      <c r="U1911" s="12">
        <v>10045</v>
      </c>
    </row>
    <row r="1912" spans="21:21" ht="18.75" x14ac:dyDescent="0.25">
      <c r="U1912" s="12">
        <v>10050</v>
      </c>
    </row>
    <row r="1913" spans="21:21" ht="18.75" x14ac:dyDescent="0.25">
      <c r="U1913" s="12">
        <v>10055</v>
      </c>
    </row>
    <row r="1914" spans="21:21" ht="18.75" x14ac:dyDescent="0.25">
      <c r="U1914" s="12">
        <v>10060</v>
      </c>
    </row>
    <row r="1915" spans="21:21" ht="18.75" x14ac:dyDescent="0.25">
      <c r="U1915" s="12">
        <v>10065</v>
      </c>
    </row>
    <row r="1916" spans="21:21" ht="18.75" x14ac:dyDescent="0.25">
      <c r="U1916" s="12">
        <v>10070</v>
      </c>
    </row>
    <row r="1917" spans="21:21" ht="18.75" x14ac:dyDescent="0.25">
      <c r="U1917" s="12">
        <v>10075</v>
      </c>
    </row>
    <row r="1918" spans="21:21" ht="18.75" x14ac:dyDescent="0.25">
      <c r="U1918" s="12">
        <v>10080</v>
      </c>
    </row>
    <row r="1919" spans="21:21" ht="18.75" x14ac:dyDescent="0.25">
      <c r="U1919" s="12">
        <v>10085</v>
      </c>
    </row>
    <row r="1920" spans="21:21" ht="18.75" x14ac:dyDescent="0.25">
      <c r="U1920" s="12">
        <v>10090</v>
      </c>
    </row>
    <row r="1921" spans="21:21" ht="18.75" x14ac:dyDescent="0.25">
      <c r="U1921" s="12">
        <v>10095</v>
      </c>
    </row>
    <row r="1922" spans="21:21" ht="18.75" x14ac:dyDescent="0.25">
      <c r="U1922" s="12">
        <v>10100</v>
      </c>
    </row>
    <row r="1923" spans="21:21" ht="18.75" x14ac:dyDescent="0.25">
      <c r="U1923" s="12">
        <v>10105</v>
      </c>
    </row>
    <row r="1924" spans="21:21" ht="18.75" x14ac:dyDescent="0.25">
      <c r="U1924" s="12">
        <v>10110</v>
      </c>
    </row>
    <row r="1925" spans="21:21" ht="18.75" x14ac:dyDescent="0.25">
      <c r="U1925" s="12">
        <v>10115</v>
      </c>
    </row>
    <row r="1926" spans="21:21" ht="18.75" x14ac:dyDescent="0.25">
      <c r="U1926" s="12">
        <v>10120</v>
      </c>
    </row>
    <row r="1927" spans="21:21" ht="18.75" x14ac:dyDescent="0.25">
      <c r="U1927" s="12">
        <v>10125</v>
      </c>
    </row>
    <row r="1928" spans="21:21" ht="18.75" x14ac:dyDescent="0.25">
      <c r="U1928" s="12">
        <v>10130</v>
      </c>
    </row>
    <row r="1929" spans="21:21" ht="18.75" x14ac:dyDescent="0.25">
      <c r="U1929" s="12">
        <v>10135</v>
      </c>
    </row>
    <row r="1930" spans="21:21" ht="18.75" x14ac:dyDescent="0.25">
      <c r="U1930" s="12">
        <v>10140</v>
      </c>
    </row>
    <row r="1931" spans="21:21" ht="18.75" x14ac:dyDescent="0.25">
      <c r="U1931" s="12">
        <v>10145</v>
      </c>
    </row>
    <row r="1932" spans="21:21" ht="18.75" x14ac:dyDescent="0.25">
      <c r="U1932" s="12">
        <v>10150</v>
      </c>
    </row>
    <row r="1933" spans="21:21" ht="18.75" x14ac:dyDescent="0.25">
      <c r="U1933" s="12">
        <v>10155</v>
      </c>
    </row>
    <row r="1934" spans="21:21" ht="18.75" x14ac:dyDescent="0.25">
      <c r="U1934" s="12">
        <v>10160</v>
      </c>
    </row>
    <row r="1935" spans="21:21" ht="18.75" x14ac:dyDescent="0.25">
      <c r="U1935" s="12">
        <v>10165</v>
      </c>
    </row>
    <row r="1936" spans="21:21" ht="18.75" x14ac:dyDescent="0.25">
      <c r="U1936" s="12">
        <v>10170</v>
      </c>
    </row>
    <row r="1937" spans="21:21" ht="18.75" x14ac:dyDescent="0.25">
      <c r="U1937" s="12">
        <v>10175</v>
      </c>
    </row>
    <row r="1938" spans="21:21" ht="18.75" x14ac:dyDescent="0.25">
      <c r="U1938" s="12">
        <v>10180</v>
      </c>
    </row>
    <row r="1939" spans="21:21" ht="18.75" x14ac:dyDescent="0.25">
      <c r="U1939" s="12">
        <v>10185</v>
      </c>
    </row>
    <row r="1940" spans="21:21" ht="18.75" x14ac:dyDescent="0.25">
      <c r="U1940" s="12">
        <v>10190</v>
      </c>
    </row>
    <row r="1941" spans="21:21" ht="18.75" x14ac:dyDescent="0.25">
      <c r="U1941" s="12">
        <v>10195</v>
      </c>
    </row>
    <row r="1942" spans="21:21" ht="18.75" x14ac:dyDescent="0.25">
      <c r="U1942" s="12">
        <v>10200</v>
      </c>
    </row>
    <row r="1943" spans="21:21" ht="18.75" x14ac:dyDescent="0.25">
      <c r="U1943" s="12">
        <v>10205</v>
      </c>
    </row>
    <row r="1944" spans="21:21" ht="18.75" x14ac:dyDescent="0.25">
      <c r="U1944" s="12">
        <v>10210</v>
      </c>
    </row>
    <row r="1945" spans="21:21" ht="18.75" x14ac:dyDescent="0.25">
      <c r="U1945" s="12">
        <v>10215</v>
      </c>
    </row>
    <row r="1946" spans="21:21" ht="18.75" x14ac:dyDescent="0.25">
      <c r="U1946" s="12">
        <v>10220</v>
      </c>
    </row>
    <row r="1947" spans="21:21" ht="18.75" x14ac:dyDescent="0.25">
      <c r="U1947" s="12">
        <v>10225</v>
      </c>
    </row>
    <row r="1948" spans="21:21" ht="18.75" x14ac:dyDescent="0.25">
      <c r="U1948" s="12">
        <v>10230</v>
      </c>
    </row>
    <row r="1949" spans="21:21" ht="18.75" x14ac:dyDescent="0.25">
      <c r="U1949" s="12">
        <v>10235</v>
      </c>
    </row>
    <row r="1950" spans="21:21" ht="18.75" x14ac:dyDescent="0.25">
      <c r="U1950" s="12">
        <v>10240</v>
      </c>
    </row>
    <row r="1951" spans="21:21" ht="18.75" x14ac:dyDescent="0.25">
      <c r="U1951" s="12">
        <v>10245</v>
      </c>
    </row>
    <row r="1952" spans="21:21" ht="18.75" x14ac:dyDescent="0.25">
      <c r="U1952" s="12">
        <v>10250</v>
      </c>
    </row>
    <row r="1953" spans="21:21" ht="18.75" x14ac:dyDescent="0.25">
      <c r="U1953" s="12">
        <v>10255</v>
      </c>
    </row>
    <row r="1954" spans="21:21" ht="18.75" x14ac:dyDescent="0.25">
      <c r="U1954" s="12">
        <v>10260</v>
      </c>
    </row>
    <row r="1955" spans="21:21" ht="18.75" x14ac:dyDescent="0.25">
      <c r="U1955" s="12">
        <v>10265</v>
      </c>
    </row>
    <row r="1956" spans="21:21" ht="18.75" x14ac:dyDescent="0.25">
      <c r="U1956" s="12">
        <v>10270</v>
      </c>
    </row>
    <row r="1957" spans="21:21" ht="18.75" x14ac:dyDescent="0.25">
      <c r="U1957" s="12">
        <v>10275</v>
      </c>
    </row>
    <row r="1958" spans="21:21" ht="18.75" x14ac:dyDescent="0.25">
      <c r="U1958" s="12">
        <v>10280</v>
      </c>
    </row>
    <row r="1959" spans="21:21" ht="18.75" x14ac:dyDescent="0.25">
      <c r="U1959" s="12">
        <v>10285</v>
      </c>
    </row>
    <row r="1960" spans="21:21" ht="18.75" x14ac:dyDescent="0.25">
      <c r="U1960" s="12">
        <v>10290</v>
      </c>
    </row>
    <row r="1961" spans="21:21" ht="18.75" x14ac:dyDescent="0.25">
      <c r="U1961" s="12">
        <v>10295</v>
      </c>
    </row>
    <row r="1962" spans="21:21" ht="18.75" x14ac:dyDescent="0.25">
      <c r="U1962" s="12">
        <v>10300</v>
      </c>
    </row>
    <row r="1963" spans="21:21" ht="18.75" x14ac:dyDescent="0.25">
      <c r="U1963" s="12">
        <v>10305</v>
      </c>
    </row>
    <row r="1964" spans="21:21" ht="18.75" x14ac:dyDescent="0.25">
      <c r="U1964" s="12">
        <v>10310</v>
      </c>
    </row>
    <row r="1965" spans="21:21" ht="18.75" x14ac:dyDescent="0.25">
      <c r="U1965" s="12">
        <v>10315</v>
      </c>
    </row>
    <row r="1966" spans="21:21" ht="18.75" x14ac:dyDescent="0.25">
      <c r="U1966" s="12">
        <v>10320</v>
      </c>
    </row>
    <row r="1967" spans="21:21" ht="18.75" x14ac:dyDescent="0.25">
      <c r="U1967" s="12">
        <v>10325</v>
      </c>
    </row>
    <row r="1968" spans="21:21" ht="18.75" x14ac:dyDescent="0.25">
      <c r="U1968" s="12">
        <v>10330</v>
      </c>
    </row>
    <row r="1969" spans="21:21" ht="18.75" x14ac:dyDescent="0.25">
      <c r="U1969" s="12">
        <v>10335</v>
      </c>
    </row>
    <row r="1970" spans="21:21" ht="18.75" x14ac:dyDescent="0.25">
      <c r="U1970" s="12">
        <v>10340</v>
      </c>
    </row>
    <row r="1971" spans="21:21" ht="18.75" x14ac:dyDescent="0.25">
      <c r="U1971" s="12">
        <v>10345</v>
      </c>
    </row>
    <row r="1972" spans="21:21" ht="18.75" x14ac:dyDescent="0.25">
      <c r="U1972" s="12">
        <v>10350</v>
      </c>
    </row>
    <row r="1973" spans="21:21" ht="18.75" x14ac:dyDescent="0.25">
      <c r="U1973" s="12">
        <v>10355</v>
      </c>
    </row>
    <row r="1974" spans="21:21" ht="18.75" x14ac:dyDescent="0.25">
      <c r="U1974" s="12">
        <v>10360</v>
      </c>
    </row>
    <row r="1975" spans="21:21" ht="18.75" x14ac:dyDescent="0.25">
      <c r="U1975" s="12">
        <v>10365</v>
      </c>
    </row>
    <row r="1976" spans="21:21" ht="18.75" x14ac:dyDescent="0.25">
      <c r="U1976" s="12">
        <v>10370</v>
      </c>
    </row>
    <row r="1977" spans="21:21" ht="18.75" x14ac:dyDescent="0.25">
      <c r="U1977" s="12">
        <v>10375</v>
      </c>
    </row>
    <row r="1978" spans="21:21" ht="18.75" x14ac:dyDescent="0.25">
      <c r="U1978" s="12">
        <v>10380</v>
      </c>
    </row>
    <row r="1979" spans="21:21" ht="18.75" x14ac:dyDescent="0.25">
      <c r="U1979" s="12">
        <v>10385</v>
      </c>
    </row>
    <row r="1980" spans="21:21" ht="18.75" x14ac:dyDescent="0.25">
      <c r="U1980" s="12">
        <v>10390</v>
      </c>
    </row>
    <row r="1981" spans="21:21" ht="18.75" x14ac:dyDescent="0.25">
      <c r="U1981" s="12">
        <v>10395</v>
      </c>
    </row>
    <row r="1982" spans="21:21" ht="18.75" x14ac:dyDescent="0.25">
      <c r="U1982" s="12">
        <v>10400</v>
      </c>
    </row>
    <row r="1983" spans="21:21" ht="18.75" x14ac:dyDescent="0.25">
      <c r="U1983" s="12">
        <v>10405</v>
      </c>
    </row>
    <row r="1984" spans="21:21" ht="18.75" x14ac:dyDescent="0.25">
      <c r="U1984" s="12">
        <v>10410</v>
      </c>
    </row>
    <row r="1985" spans="21:21" ht="18.75" x14ac:dyDescent="0.25">
      <c r="U1985" s="12">
        <v>10415</v>
      </c>
    </row>
    <row r="1986" spans="21:21" ht="18.75" x14ac:dyDescent="0.25">
      <c r="U1986" s="12">
        <v>10420</v>
      </c>
    </row>
    <row r="1987" spans="21:21" ht="18.75" x14ac:dyDescent="0.25">
      <c r="U1987" s="12">
        <v>10425</v>
      </c>
    </row>
    <row r="1988" spans="21:21" ht="18.75" x14ac:dyDescent="0.25">
      <c r="U1988" s="12">
        <v>10430</v>
      </c>
    </row>
    <row r="1989" spans="21:21" ht="18.75" x14ac:dyDescent="0.25">
      <c r="U1989" s="12">
        <v>10435</v>
      </c>
    </row>
    <row r="1990" spans="21:21" ht="18.75" x14ac:dyDescent="0.25">
      <c r="U1990" s="12">
        <v>10440</v>
      </c>
    </row>
    <row r="1991" spans="21:21" ht="18.75" x14ac:dyDescent="0.25">
      <c r="U1991" s="12">
        <v>10445</v>
      </c>
    </row>
    <row r="1992" spans="21:21" ht="18.75" x14ac:dyDescent="0.25">
      <c r="U1992" s="12">
        <v>10450</v>
      </c>
    </row>
    <row r="1993" spans="21:21" ht="18.75" x14ac:dyDescent="0.25">
      <c r="U1993" s="12">
        <v>10455</v>
      </c>
    </row>
    <row r="1994" spans="21:21" ht="18.75" x14ac:dyDescent="0.25">
      <c r="U1994" s="12">
        <v>10460</v>
      </c>
    </row>
    <row r="1995" spans="21:21" ht="18.75" x14ac:dyDescent="0.25">
      <c r="U1995" s="12">
        <v>10465</v>
      </c>
    </row>
    <row r="1996" spans="21:21" ht="18.75" x14ac:dyDescent="0.25">
      <c r="U1996" s="12">
        <v>10470</v>
      </c>
    </row>
    <row r="1997" spans="21:21" ht="18.75" x14ac:dyDescent="0.25">
      <c r="U1997" s="12">
        <v>10475</v>
      </c>
    </row>
    <row r="1998" spans="21:21" ht="18.75" x14ac:dyDescent="0.25">
      <c r="U1998" s="12">
        <v>10480</v>
      </c>
    </row>
    <row r="1999" spans="21:21" ht="18.75" x14ac:dyDescent="0.25">
      <c r="U1999" s="12">
        <v>10485</v>
      </c>
    </row>
    <row r="2000" spans="21:21" ht="18.75" x14ac:dyDescent="0.25">
      <c r="U2000" s="12">
        <v>10490</v>
      </c>
    </row>
    <row r="2001" spans="21:21" ht="18.75" x14ac:dyDescent="0.25">
      <c r="U2001" s="12">
        <v>10495</v>
      </c>
    </row>
    <row r="2002" spans="21:21" ht="18.75" x14ac:dyDescent="0.25">
      <c r="U2002" s="12">
        <v>10500</v>
      </c>
    </row>
    <row r="2003" spans="21:21" ht="18.75" x14ac:dyDescent="0.25">
      <c r="U2003" s="12">
        <v>10505</v>
      </c>
    </row>
    <row r="2004" spans="21:21" ht="18.75" x14ac:dyDescent="0.25">
      <c r="U2004" s="12">
        <v>10510</v>
      </c>
    </row>
    <row r="2005" spans="21:21" ht="18.75" x14ac:dyDescent="0.25">
      <c r="U2005" s="12">
        <v>10515</v>
      </c>
    </row>
    <row r="2006" spans="21:21" ht="18.75" x14ac:dyDescent="0.25">
      <c r="U2006" s="12">
        <v>10520</v>
      </c>
    </row>
    <row r="2007" spans="21:21" ht="18.75" x14ac:dyDescent="0.25">
      <c r="U2007" s="12">
        <v>10525</v>
      </c>
    </row>
    <row r="2008" spans="21:21" ht="18.75" x14ac:dyDescent="0.25">
      <c r="U2008" s="12">
        <v>10530</v>
      </c>
    </row>
    <row r="2009" spans="21:21" ht="18.75" x14ac:dyDescent="0.25">
      <c r="U2009" s="12">
        <v>10535</v>
      </c>
    </row>
    <row r="2010" spans="21:21" ht="18.75" x14ac:dyDescent="0.25">
      <c r="U2010" s="12">
        <v>10540</v>
      </c>
    </row>
    <row r="2011" spans="21:21" ht="18.75" x14ac:dyDescent="0.25">
      <c r="U2011" s="12">
        <v>10545</v>
      </c>
    </row>
    <row r="2012" spans="21:21" ht="18.75" x14ac:dyDescent="0.25">
      <c r="U2012" s="12">
        <v>10550</v>
      </c>
    </row>
    <row r="2013" spans="21:21" ht="18.75" x14ac:dyDescent="0.25">
      <c r="U2013" s="12">
        <v>10555</v>
      </c>
    </row>
    <row r="2014" spans="21:21" ht="18.75" x14ac:dyDescent="0.25">
      <c r="U2014" s="12">
        <v>10560</v>
      </c>
    </row>
    <row r="2015" spans="21:21" ht="18.75" x14ac:dyDescent="0.25">
      <c r="U2015" s="12">
        <v>10565</v>
      </c>
    </row>
    <row r="2016" spans="21:21" ht="18.75" x14ac:dyDescent="0.25">
      <c r="U2016" s="12">
        <v>10570</v>
      </c>
    </row>
    <row r="2017" spans="21:21" ht="18.75" x14ac:dyDescent="0.25">
      <c r="U2017" s="12">
        <v>10575</v>
      </c>
    </row>
    <row r="2018" spans="21:21" ht="18.75" x14ac:dyDescent="0.25">
      <c r="U2018" s="12">
        <v>10580</v>
      </c>
    </row>
    <row r="2019" spans="21:21" ht="18.75" x14ac:dyDescent="0.25">
      <c r="U2019" s="12">
        <v>10585</v>
      </c>
    </row>
    <row r="2020" spans="21:21" ht="18.75" x14ac:dyDescent="0.25">
      <c r="U2020" s="12">
        <v>10590</v>
      </c>
    </row>
    <row r="2021" spans="21:21" ht="18.75" x14ac:dyDescent="0.25">
      <c r="U2021" s="12">
        <v>10595</v>
      </c>
    </row>
    <row r="2022" spans="21:21" ht="18.75" x14ac:dyDescent="0.25">
      <c r="U2022" s="12">
        <v>10600</v>
      </c>
    </row>
    <row r="2023" spans="21:21" ht="18.75" x14ac:dyDescent="0.25">
      <c r="U2023" s="12">
        <v>10605</v>
      </c>
    </row>
    <row r="2024" spans="21:21" ht="18.75" x14ac:dyDescent="0.25">
      <c r="U2024" s="12">
        <v>10610</v>
      </c>
    </row>
    <row r="2025" spans="21:21" ht="18.75" x14ac:dyDescent="0.25">
      <c r="U2025" s="12">
        <v>10615</v>
      </c>
    </row>
    <row r="2026" spans="21:21" ht="18.75" x14ac:dyDescent="0.25">
      <c r="U2026" s="12">
        <v>10620</v>
      </c>
    </row>
    <row r="2027" spans="21:21" ht="18.75" x14ac:dyDescent="0.25">
      <c r="U2027" s="12">
        <v>10625</v>
      </c>
    </row>
    <row r="2028" spans="21:21" ht="18.75" x14ac:dyDescent="0.25">
      <c r="U2028" s="12">
        <v>10630</v>
      </c>
    </row>
    <row r="2029" spans="21:21" ht="18.75" x14ac:dyDescent="0.25">
      <c r="U2029" s="12">
        <v>10635</v>
      </c>
    </row>
    <row r="2030" spans="21:21" ht="18.75" x14ac:dyDescent="0.25">
      <c r="U2030" s="12">
        <v>10640</v>
      </c>
    </row>
    <row r="2031" spans="21:21" ht="18.75" x14ac:dyDescent="0.25">
      <c r="U2031" s="12">
        <v>10645</v>
      </c>
    </row>
    <row r="2032" spans="21:21" ht="18.75" x14ac:dyDescent="0.25">
      <c r="U2032" s="12">
        <v>10650</v>
      </c>
    </row>
    <row r="2033" spans="21:21" ht="18.75" x14ac:dyDescent="0.25">
      <c r="U2033" s="12">
        <v>10655</v>
      </c>
    </row>
    <row r="2034" spans="21:21" ht="18.75" x14ac:dyDescent="0.25">
      <c r="U2034" s="12">
        <v>10660</v>
      </c>
    </row>
    <row r="2035" spans="21:21" ht="18.75" x14ac:dyDescent="0.25">
      <c r="U2035" s="12">
        <v>10665</v>
      </c>
    </row>
    <row r="2036" spans="21:21" ht="18.75" x14ac:dyDescent="0.25">
      <c r="U2036" s="12">
        <v>10670</v>
      </c>
    </row>
    <row r="2037" spans="21:21" ht="18.75" x14ac:dyDescent="0.25">
      <c r="U2037" s="12">
        <v>10675</v>
      </c>
    </row>
    <row r="2038" spans="21:21" ht="18.75" x14ac:dyDescent="0.25">
      <c r="U2038" s="12">
        <v>10680</v>
      </c>
    </row>
    <row r="2039" spans="21:21" ht="18.75" x14ac:dyDescent="0.25">
      <c r="U2039" s="12">
        <v>10685</v>
      </c>
    </row>
    <row r="2040" spans="21:21" ht="18.75" x14ac:dyDescent="0.25">
      <c r="U2040" s="12">
        <v>10690</v>
      </c>
    </row>
    <row r="2041" spans="21:21" ht="18.75" x14ac:dyDescent="0.25">
      <c r="U2041" s="12">
        <v>10695</v>
      </c>
    </row>
    <row r="2042" spans="21:21" ht="18.75" x14ac:dyDescent="0.25">
      <c r="U2042" s="12">
        <v>10700</v>
      </c>
    </row>
    <row r="2043" spans="21:21" ht="18.75" x14ac:dyDescent="0.25">
      <c r="U2043" s="12">
        <v>10705</v>
      </c>
    </row>
    <row r="2044" spans="21:21" ht="18.75" x14ac:dyDescent="0.25">
      <c r="U2044" s="12">
        <v>10710</v>
      </c>
    </row>
    <row r="2045" spans="21:21" ht="18.75" x14ac:dyDescent="0.25">
      <c r="U2045" s="12">
        <v>10715</v>
      </c>
    </row>
    <row r="2046" spans="21:21" ht="18.75" x14ac:dyDescent="0.25">
      <c r="U2046" s="12">
        <v>10720</v>
      </c>
    </row>
    <row r="2047" spans="21:21" ht="18.75" x14ac:dyDescent="0.25">
      <c r="U2047" s="12">
        <v>10725</v>
      </c>
    </row>
    <row r="2048" spans="21:21" ht="18.75" x14ac:dyDescent="0.25">
      <c r="U2048" s="12">
        <v>10730</v>
      </c>
    </row>
    <row r="2049" spans="21:21" ht="18.75" x14ac:dyDescent="0.25">
      <c r="U2049" s="12">
        <v>10735</v>
      </c>
    </row>
    <row r="2050" spans="21:21" ht="18.75" x14ac:dyDescent="0.25">
      <c r="U2050" s="12">
        <v>10740</v>
      </c>
    </row>
    <row r="2051" spans="21:21" ht="18.75" x14ac:dyDescent="0.25">
      <c r="U2051" s="12">
        <v>10745</v>
      </c>
    </row>
    <row r="2052" spans="21:21" ht="18.75" x14ac:dyDescent="0.25">
      <c r="U2052" s="12">
        <v>10750</v>
      </c>
    </row>
    <row r="2053" spans="21:21" ht="18.75" x14ac:dyDescent="0.25">
      <c r="U2053" s="12">
        <v>10755</v>
      </c>
    </row>
    <row r="2054" spans="21:21" ht="18.75" x14ac:dyDescent="0.25">
      <c r="U2054" s="12">
        <v>10760</v>
      </c>
    </row>
    <row r="2055" spans="21:21" ht="18.75" x14ac:dyDescent="0.25">
      <c r="U2055" s="12">
        <v>10765</v>
      </c>
    </row>
    <row r="2056" spans="21:21" ht="18.75" x14ac:dyDescent="0.25">
      <c r="U2056" s="12">
        <v>10770</v>
      </c>
    </row>
    <row r="2057" spans="21:21" ht="18.75" x14ac:dyDescent="0.25">
      <c r="U2057" s="12">
        <v>10775</v>
      </c>
    </row>
    <row r="2058" spans="21:21" ht="18.75" x14ac:dyDescent="0.25">
      <c r="U2058" s="12">
        <v>10780</v>
      </c>
    </row>
    <row r="2059" spans="21:21" ht="18.75" x14ac:dyDescent="0.25">
      <c r="U2059" s="12">
        <v>10785</v>
      </c>
    </row>
    <row r="2060" spans="21:21" ht="18.75" x14ac:dyDescent="0.25">
      <c r="U2060" s="12">
        <v>10790</v>
      </c>
    </row>
    <row r="2061" spans="21:21" ht="18.75" x14ac:dyDescent="0.25">
      <c r="U2061" s="12">
        <v>10795</v>
      </c>
    </row>
    <row r="2062" spans="21:21" ht="18.75" x14ac:dyDescent="0.25">
      <c r="U2062" s="12">
        <v>10800</v>
      </c>
    </row>
    <row r="2063" spans="21:21" ht="18.75" x14ac:dyDescent="0.25">
      <c r="U2063" s="12">
        <v>10805</v>
      </c>
    </row>
    <row r="2064" spans="21:21" ht="18.75" x14ac:dyDescent="0.25">
      <c r="U2064" s="12">
        <v>10810</v>
      </c>
    </row>
    <row r="2065" spans="21:21" ht="18.75" x14ac:dyDescent="0.25">
      <c r="U2065" s="12">
        <v>10815</v>
      </c>
    </row>
    <row r="2066" spans="21:21" ht="18.75" x14ac:dyDescent="0.25">
      <c r="U2066" s="12">
        <v>10820</v>
      </c>
    </row>
    <row r="2067" spans="21:21" ht="18.75" x14ac:dyDescent="0.25">
      <c r="U2067" s="12">
        <v>10825</v>
      </c>
    </row>
    <row r="2068" spans="21:21" ht="18.75" x14ac:dyDescent="0.25">
      <c r="U2068" s="12">
        <v>10830</v>
      </c>
    </row>
    <row r="2069" spans="21:21" ht="18.75" x14ac:dyDescent="0.25">
      <c r="U2069" s="12">
        <v>10835</v>
      </c>
    </row>
    <row r="2070" spans="21:21" ht="18.75" x14ac:dyDescent="0.25">
      <c r="U2070" s="12">
        <v>10840</v>
      </c>
    </row>
    <row r="2071" spans="21:21" ht="18.75" x14ac:dyDescent="0.25">
      <c r="U2071" s="12">
        <v>10845</v>
      </c>
    </row>
    <row r="2072" spans="21:21" ht="18.75" x14ac:dyDescent="0.25">
      <c r="U2072" s="12">
        <v>10850</v>
      </c>
    </row>
    <row r="2073" spans="21:21" ht="18.75" x14ac:dyDescent="0.25">
      <c r="U2073" s="12">
        <v>10855</v>
      </c>
    </row>
    <row r="2074" spans="21:21" ht="18.75" x14ac:dyDescent="0.25">
      <c r="U2074" s="12">
        <v>10860</v>
      </c>
    </row>
    <row r="2075" spans="21:21" ht="18.75" x14ac:dyDescent="0.25">
      <c r="U2075" s="12">
        <v>10865</v>
      </c>
    </row>
    <row r="2076" spans="21:21" ht="18.75" x14ac:dyDescent="0.25">
      <c r="U2076" s="12">
        <v>10870</v>
      </c>
    </row>
    <row r="2077" spans="21:21" ht="18.75" x14ac:dyDescent="0.25">
      <c r="U2077" s="12">
        <v>10875</v>
      </c>
    </row>
    <row r="2078" spans="21:21" ht="18.75" x14ac:dyDescent="0.25">
      <c r="U2078" s="12">
        <v>10880</v>
      </c>
    </row>
    <row r="2079" spans="21:21" ht="18.75" x14ac:dyDescent="0.25">
      <c r="U2079" s="12">
        <v>10885</v>
      </c>
    </row>
    <row r="2080" spans="21:21" ht="18.75" x14ac:dyDescent="0.25">
      <c r="U2080" s="12">
        <v>10890</v>
      </c>
    </row>
    <row r="2081" spans="21:21" ht="18.75" x14ac:dyDescent="0.25">
      <c r="U2081" s="12">
        <v>10895</v>
      </c>
    </row>
    <row r="2082" spans="21:21" ht="18.75" x14ac:dyDescent="0.25">
      <c r="U2082" s="12">
        <v>10900</v>
      </c>
    </row>
    <row r="2083" spans="21:21" ht="18.75" x14ac:dyDescent="0.25">
      <c r="U2083" s="12">
        <v>10905</v>
      </c>
    </row>
    <row r="2084" spans="21:21" ht="18.75" x14ac:dyDescent="0.25">
      <c r="U2084" s="12">
        <v>10910</v>
      </c>
    </row>
    <row r="2085" spans="21:21" ht="18.75" x14ac:dyDescent="0.25">
      <c r="U2085" s="12">
        <v>10915</v>
      </c>
    </row>
    <row r="2086" spans="21:21" ht="18.75" x14ac:dyDescent="0.25">
      <c r="U2086" s="12">
        <v>10920</v>
      </c>
    </row>
    <row r="2087" spans="21:21" ht="18.75" x14ac:dyDescent="0.25">
      <c r="U2087" s="12">
        <v>10925</v>
      </c>
    </row>
    <row r="2088" spans="21:21" ht="18.75" x14ac:dyDescent="0.25">
      <c r="U2088" s="12">
        <v>10930</v>
      </c>
    </row>
    <row r="2089" spans="21:21" ht="18.75" x14ac:dyDescent="0.25">
      <c r="U2089" s="12">
        <v>10935</v>
      </c>
    </row>
    <row r="2090" spans="21:21" ht="18.75" x14ac:dyDescent="0.25">
      <c r="U2090" s="12">
        <v>10940</v>
      </c>
    </row>
    <row r="2091" spans="21:21" ht="18.75" x14ac:dyDescent="0.25">
      <c r="U2091" s="12">
        <v>10945</v>
      </c>
    </row>
    <row r="2092" spans="21:21" ht="18.75" x14ac:dyDescent="0.25">
      <c r="U2092" s="12">
        <v>10950</v>
      </c>
    </row>
    <row r="2093" spans="21:21" ht="18.75" x14ac:dyDescent="0.25">
      <c r="U2093" s="12">
        <v>10955</v>
      </c>
    </row>
    <row r="2094" spans="21:21" ht="18.75" x14ac:dyDescent="0.25">
      <c r="U2094" s="12">
        <v>10960</v>
      </c>
    </row>
    <row r="2095" spans="21:21" ht="18.75" x14ac:dyDescent="0.25">
      <c r="U2095" s="12">
        <v>10965</v>
      </c>
    </row>
    <row r="2096" spans="21:21" ht="18.75" x14ac:dyDescent="0.25">
      <c r="U2096" s="12">
        <v>10970</v>
      </c>
    </row>
    <row r="2097" spans="21:21" ht="18.75" x14ac:dyDescent="0.25">
      <c r="U2097" s="12">
        <v>10975</v>
      </c>
    </row>
    <row r="2098" spans="21:21" ht="18.75" x14ac:dyDescent="0.25">
      <c r="U2098" s="12">
        <v>10980</v>
      </c>
    </row>
    <row r="2099" spans="21:21" ht="18.75" x14ac:dyDescent="0.25">
      <c r="U2099" s="12">
        <v>10985</v>
      </c>
    </row>
    <row r="2100" spans="21:21" ht="18.75" x14ac:dyDescent="0.25">
      <c r="U2100" s="12">
        <v>10990</v>
      </c>
    </row>
    <row r="2101" spans="21:21" ht="18.75" x14ac:dyDescent="0.25">
      <c r="U2101" s="12">
        <v>10995</v>
      </c>
    </row>
    <row r="2102" spans="21:21" ht="18.75" x14ac:dyDescent="0.25">
      <c r="U2102" s="12">
        <v>11000</v>
      </c>
    </row>
    <row r="2103" spans="21:21" ht="18.75" x14ac:dyDescent="0.25">
      <c r="U2103" s="12">
        <v>11005</v>
      </c>
    </row>
    <row r="2104" spans="21:21" ht="18.75" x14ac:dyDescent="0.25">
      <c r="U2104" s="12">
        <v>11010</v>
      </c>
    </row>
    <row r="2105" spans="21:21" ht="18.75" x14ac:dyDescent="0.25">
      <c r="U2105" s="12">
        <v>11015</v>
      </c>
    </row>
    <row r="2106" spans="21:21" ht="18.75" x14ac:dyDescent="0.25">
      <c r="U2106" s="12">
        <v>11020</v>
      </c>
    </row>
    <row r="2107" spans="21:21" ht="18.75" x14ac:dyDescent="0.25">
      <c r="U2107" s="12">
        <v>11025</v>
      </c>
    </row>
    <row r="2108" spans="21:21" ht="18.75" x14ac:dyDescent="0.25">
      <c r="U2108" s="12">
        <v>11030</v>
      </c>
    </row>
    <row r="2109" spans="21:21" ht="18.75" x14ac:dyDescent="0.25">
      <c r="U2109" s="12">
        <v>11035</v>
      </c>
    </row>
    <row r="2110" spans="21:21" ht="18.75" x14ac:dyDescent="0.25">
      <c r="U2110" s="12">
        <v>11040</v>
      </c>
    </row>
    <row r="2111" spans="21:21" ht="18.75" x14ac:dyDescent="0.25">
      <c r="U2111" s="12">
        <v>11045</v>
      </c>
    </row>
    <row r="2112" spans="21:21" ht="18.75" x14ac:dyDescent="0.25">
      <c r="U2112" s="12">
        <v>11050</v>
      </c>
    </row>
    <row r="2113" spans="21:21" ht="18.75" x14ac:dyDescent="0.25">
      <c r="U2113" s="12">
        <v>11055</v>
      </c>
    </row>
    <row r="2114" spans="21:21" ht="18.75" x14ac:dyDescent="0.25">
      <c r="U2114" s="12">
        <v>11060</v>
      </c>
    </row>
    <row r="2115" spans="21:21" ht="18.75" x14ac:dyDescent="0.25">
      <c r="U2115" s="12">
        <v>11065</v>
      </c>
    </row>
    <row r="2116" spans="21:21" ht="18.75" x14ac:dyDescent="0.25">
      <c r="U2116" s="12">
        <v>11070</v>
      </c>
    </row>
    <row r="2117" spans="21:21" ht="18.75" x14ac:dyDescent="0.25">
      <c r="U2117" s="12">
        <v>11075</v>
      </c>
    </row>
    <row r="2118" spans="21:21" ht="18.75" x14ac:dyDescent="0.25">
      <c r="U2118" s="12">
        <v>11080</v>
      </c>
    </row>
    <row r="2119" spans="21:21" ht="18.75" x14ac:dyDescent="0.25">
      <c r="U2119" s="12">
        <v>11085</v>
      </c>
    </row>
    <row r="2120" spans="21:21" ht="18.75" x14ac:dyDescent="0.25">
      <c r="U2120" s="12">
        <v>11090</v>
      </c>
    </row>
    <row r="2121" spans="21:21" ht="18.75" x14ac:dyDescent="0.25">
      <c r="U2121" s="12">
        <v>11095</v>
      </c>
    </row>
    <row r="2122" spans="21:21" ht="18.75" x14ac:dyDescent="0.25">
      <c r="U2122" s="12">
        <v>11100</v>
      </c>
    </row>
    <row r="2123" spans="21:21" ht="18.75" x14ac:dyDescent="0.25">
      <c r="U2123" s="12">
        <v>11105</v>
      </c>
    </row>
    <row r="2124" spans="21:21" ht="18.75" x14ac:dyDescent="0.25">
      <c r="U2124" s="12">
        <v>11110</v>
      </c>
    </row>
    <row r="2125" spans="21:21" ht="18.75" x14ac:dyDescent="0.25">
      <c r="U2125" s="12">
        <v>11115</v>
      </c>
    </row>
    <row r="2126" spans="21:21" ht="18.75" x14ac:dyDescent="0.25">
      <c r="U2126" s="12">
        <v>11120</v>
      </c>
    </row>
    <row r="2127" spans="21:21" ht="18.75" x14ac:dyDescent="0.25">
      <c r="U2127" s="12">
        <v>11125</v>
      </c>
    </row>
    <row r="2128" spans="21:21" ht="18.75" x14ac:dyDescent="0.25">
      <c r="U2128" s="12">
        <v>11130</v>
      </c>
    </row>
    <row r="2129" spans="21:21" ht="18.75" x14ac:dyDescent="0.25">
      <c r="U2129" s="12">
        <v>11135</v>
      </c>
    </row>
    <row r="2130" spans="21:21" ht="18.75" x14ac:dyDescent="0.25">
      <c r="U2130" s="12">
        <v>11140</v>
      </c>
    </row>
    <row r="2131" spans="21:21" ht="18.75" x14ac:dyDescent="0.25">
      <c r="U2131" s="12">
        <v>11145</v>
      </c>
    </row>
    <row r="2132" spans="21:21" ht="18.75" x14ac:dyDescent="0.25">
      <c r="U2132" s="12">
        <v>11150</v>
      </c>
    </row>
    <row r="2133" spans="21:21" ht="18.75" x14ac:dyDescent="0.25">
      <c r="U2133" s="12">
        <v>11155</v>
      </c>
    </row>
    <row r="2134" spans="21:21" ht="18.75" x14ac:dyDescent="0.25">
      <c r="U2134" s="12">
        <v>11160</v>
      </c>
    </row>
    <row r="2135" spans="21:21" ht="18.75" x14ac:dyDescent="0.25">
      <c r="U2135" s="12">
        <v>11165</v>
      </c>
    </row>
    <row r="2136" spans="21:21" ht="18.75" x14ac:dyDescent="0.25">
      <c r="U2136" s="12">
        <v>11170</v>
      </c>
    </row>
    <row r="2137" spans="21:21" ht="18.75" x14ac:dyDescent="0.25">
      <c r="U2137" s="12">
        <v>11175</v>
      </c>
    </row>
    <row r="2138" spans="21:21" ht="18.75" x14ac:dyDescent="0.25">
      <c r="U2138" s="12">
        <v>11180</v>
      </c>
    </row>
    <row r="2139" spans="21:21" ht="18.75" x14ac:dyDescent="0.25">
      <c r="U2139" s="12">
        <v>11185</v>
      </c>
    </row>
    <row r="2140" spans="21:21" ht="18.75" x14ac:dyDescent="0.25">
      <c r="U2140" s="12">
        <v>11190</v>
      </c>
    </row>
    <row r="2141" spans="21:21" ht="18.75" x14ac:dyDescent="0.25">
      <c r="U2141" s="12">
        <v>11195</v>
      </c>
    </row>
    <row r="2142" spans="21:21" ht="18.75" x14ac:dyDescent="0.25">
      <c r="U2142" s="12">
        <v>11200</v>
      </c>
    </row>
    <row r="2143" spans="21:21" ht="18.75" x14ac:dyDescent="0.25">
      <c r="U2143" s="12">
        <v>11205</v>
      </c>
    </row>
    <row r="2144" spans="21:21" ht="18.75" x14ac:dyDescent="0.25">
      <c r="U2144" s="12">
        <v>11210</v>
      </c>
    </row>
    <row r="2145" spans="21:21" ht="18.75" x14ac:dyDescent="0.25">
      <c r="U2145" s="12">
        <v>11215</v>
      </c>
    </row>
    <row r="2146" spans="21:21" ht="18.75" x14ac:dyDescent="0.25">
      <c r="U2146" s="12">
        <v>11220</v>
      </c>
    </row>
    <row r="2147" spans="21:21" ht="18.75" x14ac:dyDescent="0.25">
      <c r="U2147" s="12">
        <v>11225</v>
      </c>
    </row>
    <row r="2148" spans="21:21" ht="18.75" x14ac:dyDescent="0.25">
      <c r="U2148" s="12">
        <v>11230</v>
      </c>
    </row>
    <row r="2149" spans="21:21" ht="18.75" x14ac:dyDescent="0.25">
      <c r="U2149" s="12">
        <v>11235</v>
      </c>
    </row>
    <row r="2150" spans="21:21" ht="18.75" x14ac:dyDescent="0.25">
      <c r="U2150" s="12">
        <v>11240</v>
      </c>
    </row>
    <row r="2151" spans="21:21" ht="18.75" x14ac:dyDescent="0.25">
      <c r="U2151" s="12">
        <v>11245</v>
      </c>
    </row>
    <row r="2152" spans="21:21" ht="18.75" x14ac:dyDescent="0.25">
      <c r="U2152" s="12">
        <v>11250</v>
      </c>
    </row>
    <row r="2153" spans="21:21" ht="18.75" x14ac:dyDescent="0.25">
      <c r="U2153" s="12">
        <v>11255</v>
      </c>
    </row>
    <row r="2154" spans="21:21" ht="18.75" x14ac:dyDescent="0.25">
      <c r="U2154" s="12">
        <v>11260</v>
      </c>
    </row>
    <row r="2155" spans="21:21" ht="18.75" x14ac:dyDescent="0.25">
      <c r="U2155" s="12">
        <v>11265</v>
      </c>
    </row>
    <row r="2156" spans="21:21" ht="18.75" x14ac:dyDescent="0.25">
      <c r="U2156" s="12">
        <v>11270</v>
      </c>
    </row>
    <row r="2157" spans="21:21" ht="18.75" x14ac:dyDescent="0.25">
      <c r="U2157" s="12">
        <v>11275</v>
      </c>
    </row>
    <row r="2158" spans="21:21" ht="18.75" x14ac:dyDescent="0.25">
      <c r="U2158" s="12">
        <v>11280</v>
      </c>
    </row>
    <row r="2159" spans="21:21" ht="18.75" x14ac:dyDescent="0.25">
      <c r="U2159" s="12">
        <v>11285</v>
      </c>
    </row>
    <row r="2160" spans="21:21" ht="18.75" x14ac:dyDescent="0.25">
      <c r="U2160" s="12">
        <v>11290</v>
      </c>
    </row>
    <row r="2161" spans="21:21" ht="18.75" x14ac:dyDescent="0.25">
      <c r="U2161" s="12">
        <v>11295</v>
      </c>
    </row>
    <row r="2162" spans="21:21" ht="18.75" x14ac:dyDescent="0.25">
      <c r="U2162" s="12">
        <v>11300</v>
      </c>
    </row>
    <row r="2163" spans="21:21" ht="18.75" x14ac:dyDescent="0.25">
      <c r="U2163" s="12">
        <v>11305</v>
      </c>
    </row>
    <row r="2164" spans="21:21" ht="18.75" x14ac:dyDescent="0.25">
      <c r="U2164" s="12">
        <v>11310</v>
      </c>
    </row>
    <row r="2165" spans="21:21" ht="18.75" x14ac:dyDescent="0.25">
      <c r="U2165" s="12">
        <v>11315</v>
      </c>
    </row>
    <row r="2166" spans="21:21" ht="18.75" x14ac:dyDescent="0.25">
      <c r="U2166" s="12">
        <v>11320</v>
      </c>
    </row>
    <row r="2167" spans="21:21" ht="18.75" x14ac:dyDescent="0.25">
      <c r="U2167" s="12">
        <v>11325</v>
      </c>
    </row>
    <row r="2168" spans="21:21" ht="18.75" x14ac:dyDescent="0.25">
      <c r="U2168" s="12">
        <v>11330</v>
      </c>
    </row>
    <row r="2169" spans="21:21" ht="18.75" x14ac:dyDescent="0.25">
      <c r="U2169" s="12">
        <v>11335</v>
      </c>
    </row>
    <row r="2170" spans="21:21" ht="18.75" x14ac:dyDescent="0.25">
      <c r="U2170" s="12">
        <v>11340</v>
      </c>
    </row>
    <row r="2171" spans="21:21" ht="18.75" x14ac:dyDescent="0.25">
      <c r="U2171" s="12">
        <v>11345</v>
      </c>
    </row>
    <row r="2172" spans="21:21" ht="18.75" x14ac:dyDescent="0.25">
      <c r="U2172" s="12">
        <v>11350</v>
      </c>
    </row>
    <row r="2173" spans="21:21" ht="18.75" x14ac:dyDescent="0.25">
      <c r="U2173" s="12">
        <v>11355</v>
      </c>
    </row>
    <row r="2174" spans="21:21" ht="18.75" x14ac:dyDescent="0.25">
      <c r="U2174" s="12">
        <v>11360</v>
      </c>
    </row>
    <row r="2175" spans="21:21" ht="18.75" x14ac:dyDescent="0.25">
      <c r="U2175" s="12">
        <v>11365</v>
      </c>
    </row>
    <row r="2176" spans="21:21" ht="18.75" x14ac:dyDescent="0.25">
      <c r="U2176" s="12">
        <v>11370</v>
      </c>
    </row>
    <row r="2177" spans="21:21" ht="18.75" x14ac:dyDescent="0.25">
      <c r="U2177" s="12">
        <v>11375</v>
      </c>
    </row>
    <row r="2178" spans="21:21" ht="18.75" x14ac:dyDescent="0.25">
      <c r="U2178" s="12">
        <v>11380</v>
      </c>
    </row>
    <row r="2179" spans="21:21" ht="18.75" x14ac:dyDescent="0.25">
      <c r="U2179" s="12">
        <v>11385</v>
      </c>
    </row>
    <row r="2180" spans="21:21" ht="18.75" x14ac:dyDescent="0.25">
      <c r="U2180" s="12">
        <v>11390</v>
      </c>
    </row>
    <row r="2181" spans="21:21" ht="18.75" x14ac:dyDescent="0.25">
      <c r="U2181" s="12">
        <v>11395</v>
      </c>
    </row>
    <row r="2182" spans="21:21" ht="18.75" x14ac:dyDescent="0.25">
      <c r="U2182" s="12">
        <v>11400</v>
      </c>
    </row>
    <row r="2183" spans="21:21" ht="18.75" x14ac:dyDescent="0.25">
      <c r="U2183" s="12">
        <v>11405</v>
      </c>
    </row>
    <row r="2184" spans="21:21" ht="18.75" x14ac:dyDescent="0.25">
      <c r="U2184" s="12">
        <v>11410</v>
      </c>
    </row>
    <row r="2185" spans="21:21" ht="18.75" x14ac:dyDescent="0.25">
      <c r="U2185" s="12">
        <v>11415</v>
      </c>
    </row>
    <row r="2186" spans="21:21" ht="18.75" x14ac:dyDescent="0.25">
      <c r="U2186" s="12">
        <v>11420</v>
      </c>
    </row>
    <row r="2187" spans="21:21" ht="18.75" x14ac:dyDescent="0.25">
      <c r="U2187" s="12">
        <v>11425</v>
      </c>
    </row>
    <row r="2188" spans="21:21" ht="18.75" x14ac:dyDescent="0.25">
      <c r="U2188" s="12">
        <v>11430</v>
      </c>
    </row>
    <row r="2189" spans="21:21" ht="18.75" x14ac:dyDescent="0.25">
      <c r="U2189" s="12">
        <v>11435</v>
      </c>
    </row>
    <row r="2190" spans="21:21" ht="18.75" x14ac:dyDescent="0.25">
      <c r="U2190" s="12">
        <v>11440</v>
      </c>
    </row>
    <row r="2191" spans="21:21" ht="18.75" x14ac:dyDescent="0.25">
      <c r="U2191" s="12">
        <v>11445</v>
      </c>
    </row>
    <row r="2192" spans="21:21" ht="18.75" x14ac:dyDescent="0.25">
      <c r="U2192" s="12">
        <v>11450</v>
      </c>
    </row>
    <row r="2193" spans="21:21" ht="18.75" x14ac:dyDescent="0.25">
      <c r="U2193" s="12">
        <v>11455</v>
      </c>
    </row>
    <row r="2194" spans="21:21" ht="18.75" x14ac:dyDescent="0.25">
      <c r="U2194" s="12">
        <v>11460</v>
      </c>
    </row>
    <row r="2195" spans="21:21" ht="18.75" x14ac:dyDescent="0.25">
      <c r="U2195" s="12">
        <v>11465</v>
      </c>
    </row>
    <row r="2196" spans="21:21" ht="18.75" x14ac:dyDescent="0.25">
      <c r="U2196" s="12">
        <v>11470</v>
      </c>
    </row>
    <row r="2197" spans="21:21" ht="18.75" x14ac:dyDescent="0.25">
      <c r="U2197" s="12">
        <v>11475</v>
      </c>
    </row>
    <row r="2198" spans="21:21" ht="18.75" x14ac:dyDescent="0.25">
      <c r="U2198" s="12">
        <v>11480</v>
      </c>
    </row>
    <row r="2199" spans="21:21" ht="18.75" x14ac:dyDescent="0.25">
      <c r="U2199" s="12">
        <v>11485</v>
      </c>
    </row>
    <row r="2200" spans="21:21" ht="18.75" x14ac:dyDescent="0.25">
      <c r="U2200" s="12">
        <v>11490</v>
      </c>
    </row>
    <row r="2201" spans="21:21" ht="18.75" x14ac:dyDescent="0.25">
      <c r="U2201" s="12">
        <v>11495</v>
      </c>
    </row>
    <row r="2202" spans="21:21" ht="18.75" x14ac:dyDescent="0.25">
      <c r="U2202" s="12">
        <v>11500</v>
      </c>
    </row>
    <row r="2203" spans="21:21" ht="18.75" x14ac:dyDescent="0.25">
      <c r="U2203" s="12">
        <v>11505</v>
      </c>
    </row>
    <row r="2204" spans="21:21" ht="18.75" x14ac:dyDescent="0.25">
      <c r="U2204" s="12">
        <v>11510</v>
      </c>
    </row>
    <row r="2205" spans="21:21" ht="18.75" x14ac:dyDescent="0.25">
      <c r="U2205" s="12">
        <v>11515</v>
      </c>
    </row>
    <row r="2206" spans="21:21" ht="18.75" x14ac:dyDescent="0.25">
      <c r="U2206" s="12">
        <v>11520</v>
      </c>
    </row>
    <row r="2207" spans="21:21" ht="18.75" x14ac:dyDescent="0.25">
      <c r="U2207" s="12">
        <v>11525</v>
      </c>
    </row>
    <row r="2208" spans="21:21" ht="18.75" x14ac:dyDescent="0.25">
      <c r="U2208" s="12">
        <v>11530</v>
      </c>
    </row>
    <row r="2209" spans="21:21" ht="18.75" x14ac:dyDescent="0.25">
      <c r="U2209" s="12">
        <v>11535</v>
      </c>
    </row>
    <row r="2210" spans="21:21" ht="18.75" x14ac:dyDescent="0.25">
      <c r="U2210" s="12">
        <v>11540</v>
      </c>
    </row>
    <row r="2211" spans="21:21" ht="18.75" x14ac:dyDescent="0.25">
      <c r="U2211" s="12">
        <v>11545</v>
      </c>
    </row>
    <row r="2212" spans="21:21" ht="18.75" x14ac:dyDescent="0.25">
      <c r="U2212" s="12">
        <v>11550</v>
      </c>
    </row>
    <row r="2213" spans="21:21" ht="18.75" x14ac:dyDescent="0.25">
      <c r="U2213" s="12">
        <v>11555</v>
      </c>
    </row>
    <row r="2214" spans="21:21" ht="18.75" x14ac:dyDescent="0.25">
      <c r="U2214" s="12">
        <v>11560</v>
      </c>
    </row>
    <row r="2215" spans="21:21" ht="18.75" x14ac:dyDescent="0.25">
      <c r="U2215" s="12">
        <v>11565</v>
      </c>
    </row>
    <row r="2216" spans="21:21" ht="18.75" x14ac:dyDescent="0.25">
      <c r="U2216" s="12">
        <v>11570</v>
      </c>
    </row>
    <row r="2217" spans="21:21" ht="18.75" x14ac:dyDescent="0.25">
      <c r="U2217" s="12">
        <v>11575</v>
      </c>
    </row>
    <row r="2218" spans="21:21" ht="18.75" x14ac:dyDescent="0.25">
      <c r="U2218" s="12">
        <v>11580</v>
      </c>
    </row>
    <row r="2219" spans="21:21" ht="18.75" x14ac:dyDescent="0.25">
      <c r="U2219" s="12">
        <v>11585</v>
      </c>
    </row>
    <row r="2220" spans="21:21" ht="18.75" x14ac:dyDescent="0.25">
      <c r="U2220" s="12">
        <v>11590</v>
      </c>
    </row>
    <row r="2221" spans="21:21" ht="18.75" x14ac:dyDescent="0.25">
      <c r="U2221" s="12">
        <v>11595</v>
      </c>
    </row>
    <row r="2222" spans="21:21" ht="18.75" x14ac:dyDescent="0.25">
      <c r="U2222" s="12">
        <v>11600</v>
      </c>
    </row>
    <row r="2223" spans="21:21" ht="18.75" x14ac:dyDescent="0.25">
      <c r="U2223" s="12">
        <v>11605</v>
      </c>
    </row>
    <row r="2224" spans="21:21" ht="18.75" x14ac:dyDescent="0.25">
      <c r="U2224" s="12">
        <v>11610</v>
      </c>
    </row>
    <row r="2225" spans="21:21" ht="18.75" x14ac:dyDescent="0.25">
      <c r="U2225" s="12">
        <v>11615</v>
      </c>
    </row>
    <row r="2226" spans="21:21" ht="18.75" x14ac:dyDescent="0.25">
      <c r="U2226" s="12">
        <v>11620</v>
      </c>
    </row>
    <row r="2227" spans="21:21" ht="18.75" x14ac:dyDescent="0.25">
      <c r="U2227" s="12">
        <v>11625</v>
      </c>
    </row>
    <row r="2228" spans="21:21" ht="18.75" x14ac:dyDescent="0.25">
      <c r="U2228" s="12">
        <v>11630</v>
      </c>
    </row>
    <row r="2229" spans="21:21" ht="18.75" x14ac:dyDescent="0.25">
      <c r="U2229" s="12">
        <v>11635</v>
      </c>
    </row>
    <row r="2230" spans="21:21" ht="18.75" x14ac:dyDescent="0.25">
      <c r="U2230" s="12">
        <v>11640</v>
      </c>
    </row>
    <row r="2231" spans="21:21" ht="18.75" x14ac:dyDescent="0.25">
      <c r="U2231" s="12">
        <v>11645</v>
      </c>
    </row>
    <row r="2232" spans="21:21" ht="18.75" x14ac:dyDescent="0.25">
      <c r="U2232" s="12">
        <v>11650</v>
      </c>
    </row>
    <row r="2233" spans="21:21" ht="18.75" x14ac:dyDescent="0.25">
      <c r="U2233" s="12">
        <v>11655</v>
      </c>
    </row>
    <row r="2234" spans="21:21" ht="18.75" x14ac:dyDescent="0.25">
      <c r="U2234" s="12">
        <v>11660</v>
      </c>
    </row>
    <row r="2235" spans="21:21" ht="18.75" x14ac:dyDescent="0.25">
      <c r="U2235" s="12">
        <v>11665</v>
      </c>
    </row>
    <row r="2236" spans="21:21" ht="18.75" x14ac:dyDescent="0.25">
      <c r="U2236" s="12">
        <v>11670</v>
      </c>
    </row>
    <row r="2237" spans="21:21" ht="18.75" x14ac:dyDescent="0.25">
      <c r="U2237" s="12">
        <v>11675</v>
      </c>
    </row>
    <row r="2238" spans="21:21" ht="18.75" x14ac:dyDescent="0.25">
      <c r="U2238" s="12">
        <v>11680</v>
      </c>
    </row>
    <row r="2239" spans="21:21" ht="18.75" x14ac:dyDescent="0.25">
      <c r="U2239" s="12">
        <v>11685</v>
      </c>
    </row>
    <row r="2240" spans="21:21" ht="18.75" x14ac:dyDescent="0.25">
      <c r="U2240" s="12">
        <v>11690</v>
      </c>
    </row>
    <row r="2241" spans="21:21" ht="18.75" x14ac:dyDescent="0.25">
      <c r="U2241" s="12">
        <v>11695</v>
      </c>
    </row>
    <row r="2242" spans="21:21" ht="18.75" x14ac:dyDescent="0.25">
      <c r="U2242" s="12">
        <v>11700</v>
      </c>
    </row>
    <row r="2243" spans="21:21" ht="18.75" x14ac:dyDescent="0.25">
      <c r="U2243" s="12">
        <v>11705</v>
      </c>
    </row>
    <row r="2244" spans="21:21" ht="18.75" x14ac:dyDescent="0.25">
      <c r="U2244" s="12">
        <v>11710</v>
      </c>
    </row>
    <row r="2245" spans="21:21" ht="18.75" x14ac:dyDescent="0.25">
      <c r="U2245" s="12">
        <v>11715</v>
      </c>
    </row>
    <row r="2246" spans="21:21" ht="18.75" x14ac:dyDescent="0.25">
      <c r="U2246" s="12">
        <v>11720</v>
      </c>
    </row>
    <row r="2247" spans="21:21" ht="18.75" x14ac:dyDescent="0.25">
      <c r="U2247" s="12">
        <v>11725</v>
      </c>
    </row>
    <row r="2248" spans="21:21" ht="18.75" x14ac:dyDescent="0.25">
      <c r="U2248" s="12">
        <v>11730</v>
      </c>
    </row>
    <row r="2249" spans="21:21" ht="18.75" x14ac:dyDescent="0.25">
      <c r="U2249" s="12">
        <v>11735</v>
      </c>
    </row>
    <row r="2250" spans="21:21" ht="18.75" x14ac:dyDescent="0.25">
      <c r="U2250" s="12">
        <v>11740</v>
      </c>
    </row>
    <row r="2251" spans="21:21" ht="18.75" x14ac:dyDescent="0.25">
      <c r="U2251" s="12">
        <v>11745</v>
      </c>
    </row>
    <row r="2252" spans="21:21" ht="18.75" x14ac:dyDescent="0.25">
      <c r="U2252" s="12">
        <v>11750</v>
      </c>
    </row>
    <row r="2253" spans="21:21" ht="18.75" x14ac:dyDescent="0.25">
      <c r="U2253" s="12">
        <v>11755</v>
      </c>
    </row>
    <row r="2254" spans="21:21" ht="18.75" x14ac:dyDescent="0.25">
      <c r="U2254" s="12">
        <v>11760</v>
      </c>
    </row>
    <row r="2255" spans="21:21" ht="18.75" x14ac:dyDescent="0.25">
      <c r="U2255" s="12">
        <v>11765</v>
      </c>
    </row>
    <row r="2256" spans="21:21" ht="18.75" x14ac:dyDescent="0.25">
      <c r="U2256" s="12">
        <v>11770</v>
      </c>
    </row>
    <row r="2257" spans="21:21" ht="18.75" x14ac:dyDescent="0.25">
      <c r="U2257" s="12">
        <v>11775</v>
      </c>
    </row>
    <row r="2258" spans="21:21" ht="18.75" x14ac:dyDescent="0.25">
      <c r="U2258" s="12">
        <v>11780</v>
      </c>
    </row>
    <row r="2259" spans="21:21" ht="18.75" x14ac:dyDescent="0.25">
      <c r="U2259" s="12">
        <v>11785</v>
      </c>
    </row>
    <row r="2260" spans="21:21" ht="18.75" x14ac:dyDescent="0.25">
      <c r="U2260" s="12">
        <v>11790</v>
      </c>
    </row>
    <row r="2261" spans="21:21" ht="18.75" x14ac:dyDescent="0.25">
      <c r="U2261" s="12">
        <v>11795</v>
      </c>
    </row>
    <row r="2262" spans="21:21" ht="18.75" x14ac:dyDescent="0.25">
      <c r="U2262" s="12">
        <v>11800</v>
      </c>
    </row>
    <row r="2263" spans="21:21" ht="18.75" x14ac:dyDescent="0.25">
      <c r="U2263" s="12">
        <v>11805</v>
      </c>
    </row>
    <row r="2264" spans="21:21" ht="18.75" x14ac:dyDescent="0.25">
      <c r="U2264" s="12">
        <v>11810</v>
      </c>
    </row>
    <row r="2265" spans="21:21" ht="18.75" x14ac:dyDescent="0.25">
      <c r="U2265" s="12">
        <v>11815</v>
      </c>
    </row>
    <row r="2266" spans="21:21" ht="18.75" x14ac:dyDescent="0.25">
      <c r="U2266" s="12">
        <v>11820</v>
      </c>
    </row>
    <row r="2267" spans="21:21" ht="18.75" x14ac:dyDescent="0.25">
      <c r="U2267" s="12">
        <v>11825</v>
      </c>
    </row>
    <row r="2268" spans="21:21" ht="18.75" x14ac:dyDescent="0.25">
      <c r="U2268" s="12">
        <v>11830</v>
      </c>
    </row>
    <row r="2269" spans="21:21" ht="18.75" x14ac:dyDescent="0.25">
      <c r="U2269" s="12">
        <v>11835</v>
      </c>
    </row>
    <row r="2270" spans="21:21" ht="18.75" x14ac:dyDescent="0.25">
      <c r="U2270" s="12">
        <v>11840</v>
      </c>
    </row>
    <row r="2271" spans="21:21" ht="18.75" x14ac:dyDescent="0.25">
      <c r="U2271" s="12">
        <v>11845</v>
      </c>
    </row>
    <row r="2272" spans="21:21" ht="18.75" x14ac:dyDescent="0.25">
      <c r="U2272" s="12">
        <v>11850</v>
      </c>
    </row>
    <row r="2273" spans="21:21" ht="18.75" x14ac:dyDescent="0.25">
      <c r="U2273" s="12">
        <v>11855</v>
      </c>
    </row>
    <row r="2274" spans="21:21" ht="18.75" x14ac:dyDescent="0.25">
      <c r="U2274" s="12">
        <v>11860</v>
      </c>
    </row>
    <row r="2275" spans="21:21" ht="18.75" x14ac:dyDescent="0.25">
      <c r="U2275" s="12">
        <v>11865</v>
      </c>
    </row>
    <row r="2276" spans="21:21" ht="18.75" x14ac:dyDescent="0.25">
      <c r="U2276" s="12">
        <v>11870</v>
      </c>
    </row>
    <row r="2277" spans="21:21" ht="18.75" x14ac:dyDescent="0.25">
      <c r="U2277" s="12">
        <v>11875</v>
      </c>
    </row>
    <row r="2278" spans="21:21" ht="18.75" x14ac:dyDescent="0.25">
      <c r="U2278" s="12">
        <v>11880</v>
      </c>
    </row>
    <row r="2279" spans="21:21" ht="18.75" x14ac:dyDescent="0.25">
      <c r="U2279" s="12">
        <v>11885</v>
      </c>
    </row>
    <row r="2280" spans="21:21" ht="18.75" x14ac:dyDescent="0.25">
      <c r="U2280" s="12">
        <v>11890</v>
      </c>
    </row>
    <row r="2281" spans="21:21" ht="18.75" x14ac:dyDescent="0.25">
      <c r="U2281" s="12">
        <v>11895</v>
      </c>
    </row>
    <row r="2282" spans="21:21" ht="18.75" x14ac:dyDescent="0.25">
      <c r="U2282" s="12">
        <v>11900</v>
      </c>
    </row>
    <row r="2283" spans="21:21" ht="18.75" x14ac:dyDescent="0.25">
      <c r="U2283" s="12">
        <v>11905</v>
      </c>
    </row>
    <row r="2284" spans="21:21" ht="18.75" x14ac:dyDescent="0.25">
      <c r="U2284" s="12">
        <v>11910</v>
      </c>
    </row>
    <row r="2285" spans="21:21" ht="18.75" x14ac:dyDescent="0.25">
      <c r="U2285" s="12">
        <v>11915</v>
      </c>
    </row>
    <row r="2286" spans="21:21" ht="18.75" x14ac:dyDescent="0.25">
      <c r="U2286" s="12">
        <v>11920</v>
      </c>
    </row>
    <row r="2287" spans="21:21" ht="18.75" x14ac:dyDescent="0.25">
      <c r="U2287" s="12">
        <v>11925</v>
      </c>
    </row>
    <row r="2288" spans="21:21" ht="18.75" x14ac:dyDescent="0.25">
      <c r="U2288" s="12">
        <v>11930</v>
      </c>
    </row>
    <row r="2289" spans="21:21" ht="18.75" x14ac:dyDescent="0.25">
      <c r="U2289" s="12">
        <v>11935</v>
      </c>
    </row>
    <row r="2290" spans="21:21" ht="18.75" x14ac:dyDescent="0.25">
      <c r="U2290" s="12">
        <v>11940</v>
      </c>
    </row>
    <row r="2291" spans="21:21" ht="18.75" x14ac:dyDescent="0.25">
      <c r="U2291" s="12">
        <v>11945</v>
      </c>
    </row>
    <row r="2292" spans="21:21" ht="18.75" x14ac:dyDescent="0.25">
      <c r="U2292" s="12">
        <v>11950</v>
      </c>
    </row>
    <row r="2293" spans="21:21" ht="18.75" x14ac:dyDescent="0.25">
      <c r="U2293" s="12">
        <v>11955</v>
      </c>
    </row>
    <row r="2294" spans="21:21" ht="18.75" x14ac:dyDescent="0.25">
      <c r="U2294" s="12">
        <v>11960</v>
      </c>
    </row>
    <row r="2295" spans="21:21" ht="18.75" x14ac:dyDescent="0.25">
      <c r="U2295" s="12">
        <v>11965</v>
      </c>
    </row>
    <row r="2296" spans="21:21" ht="18.75" x14ac:dyDescent="0.25">
      <c r="U2296" s="12">
        <v>11970</v>
      </c>
    </row>
    <row r="2297" spans="21:21" ht="18.75" x14ac:dyDescent="0.25">
      <c r="U2297" s="12">
        <v>11975</v>
      </c>
    </row>
    <row r="2298" spans="21:21" ht="18.75" x14ac:dyDescent="0.25">
      <c r="U2298" s="12">
        <v>11980</v>
      </c>
    </row>
    <row r="2299" spans="21:21" ht="18.75" x14ac:dyDescent="0.25">
      <c r="U2299" s="12">
        <v>11985</v>
      </c>
    </row>
    <row r="2300" spans="21:21" ht="18.75" x14ac:dyDescent="0.25">
      <c r="U2300" s="12">
        <v>11990</v>
      </c>
    </row>
    <row r="2301" spans="21:21" ht="18.75" x14ac:dyDescent="0.25">
      <c r="U2301" s="12">
        <v>11995</v>
      </c>
    </row>
    <row r="2302" spans="21:21" ht="18.75" x14ac:dyDescent="0.25">
      <c r="U2302" s="12">
        <v>12000</v>
      </c>
    </row>
    <row r="2303" spans="21:21" ht="18.75" x14ac:dyDescent="0.25">
      <c r="U2303" s="12">
        <v>12005</v>
      </c>
    </row>
    <row r="2304" spans="21:21" ht="18.75" x14ac:dyDescent="0.25">
      <c r="U2304" s="12">
        <v>12010</v>
      </c>
    </row>
    <row r="2305" spans="21:21" ht="18.75" x14ac:dyDescent="0.25">
      <c r="U2305" s="12">
        <v>12015</v>
      </c>
    </row>
    <row r="2306" spans="21:21" ht="18.75" x14ac:dyDescent="0.25">
      <c r="U2306" s="12">
        <v>12020</v>
      </c>
    </row>
    <row r="2307" spans="21:21" ht="18.75" x14ac:dyDescent="0.25">
      <c r="U2307" s="12">
        <v>12025</v>
      </c>
    </row>
    <row r="2308" spans="21:21" ht="18.75" x14ac:dyDescent="0.25">
      <c r="U2308" s="12">
        <v>12030</v>
      </c>
    </row>
    <row r="2309" spans="21:21" ht="18.75" x14ac:dyDescent="0.25">
      <c r="U2309" s="12">
        <v>12035</v>
      </c>
    </row>
    <row r="2310" spans="21:21" ht="18.75" x14ac:dyDescent="0.25">
      <c r="U2310" s="12">
        <v>12040</v>
      </c>
    </row>
    <row r="2311" spans="21:21" ht="18.75" x14ac:dyDescent="0.25">
      <c r="U2311" s="12">
        <v>12045</v>
      </c>
    </row>
    <row r="2312" spans="21:21" ht="18.75" x14ac:dyDescent="0.25">
      <c r="U2312" s="12">
        <v>12050</v>
      </c>
    </row>
    <row r="2313" spans="21:21" ht="18.75" x14ac:dyDescent="0.25">
      <c r="U2313" s="12">
        <v>12055</v>
      </c>
    </row>
    <row r="2314" spans="21:21" ht="18.75" x14ac:dyDescent="0.25">
      <c r="U2314" s="12">
        <v>12060</v>
      </c>
    </row>
    <row r="2315" spans="21:21" ht="18.75" x14ac:dyDescent="0.25">
      <c r="U2315" s="12">
        <v>12065</v>
      </c>
    </row>
    <row r="2316" spans="21:21" ht="18.75" x14ac:dyDescent="0.25">
      <c r="U2316" s="12">
        <v>12070</v>
      </c>
    </row>
    <row r="2317" spans="21:21" ht="18.75" x14ac:dyDescent="0.25">
      <c r="U2317" s="12">
        <v>12075</v>
      </c>
    </row>
    <row r="2318" spans="21:21" ht="18.75" x14ac:dyDescent="0.25">
      <c r="U2318" s="12">
        <v>12080</v>
      </c>
    </row>
    <row r="2319" spans="21:21" ht="18.75" x14ac:dyDescent="0.25">
      <c r="U2319" s="12">
        <v>12085</v>
      </c>
    </row>
    <row r="2320" spans="21:21" ht="18.75" x14ac:dyDescent="0.25">
      <c r="U2320" s="12">
        <v>12090</v>
      </c>
    </row>
    <row r="2321" spans="21:21" ht="18.75" x14ac:dyDescent="0.25">
      <c r="U2321" s="12">
        <v>12095</v>
      </c>
    </row>
    <row r="2322" spans="21:21" ht="18.75" x14ac:dyDescent="0.25">
      <c r="U2322" s="12">
        <v>12100</v>
      </c>
    </row>
    <row r="2323" spans="21:21" ht="18.75" x14ac:dyDescent="0.25">
      <c r="U2323" s="12">
        <v>12105</v>
      </c>
    </row>
    <row r="2324" spans="21:21" ht="18.75" x14ac:dyDescent="0.25">
      <c r="U2324" s="12">
        <v>12110</v>
      </c>
    </row>
    <row r="2325" spans="21:21" ht="18.75" x14ac:dyDescent="0.25">
      <c r="U2325" s="12">
        <v>12115</v>
      </c>
    </row>
    <row r="2326" spans="21:21" ht="18.75" x14ac:dyDescent="0.25">
      <c r="U2326" s="12">
        <v>12120</v>
      </c>
    </row>
    <row r="2327" spans="21:21" ht="18.75" x14ac:dyDescent="0.25">
      <c r="U2327" s="12">
        <v>12125</v>
      </c>
    </row>
    <row r="2328" spans="21:21" ht="18.75" x14ac:dyDescent="0.25">
      <c r="U2328" s="12">
        <v>12130</v>
      </c>
    </row>
    <row r="2329" spans="21:21" ht="18.75" x14ac:dyDescent="0.25">
      <c r="U2329" s="12">
        <v>12135</v>
      </c>
    </row>
    <row r="2330" spans="21:21" ht="18.75" x14ac:dyDescent="0.25">
      <c r="U2330" s="12">
        <v>12140</v>
      </c>
    </row>
    <row r="2331" spans="21:21" ht="18.75" x14ac:dyDescent="0.25">
      <c r="U2331" s="12">
        <v>12145</v>
      </c>
    </row>
    <row r="2332" spans="21:21" ht="18.75" x14ac:dyDescent="0.25">
      <c r="U2332" s="12">
        <v>12150</v>
      </c>
    </row>
    <row r="2333" spans="21:21" ht="18.75" x14ac:dyDescent="0.25">
      <c r="U2333" s="12">
        <v>12155</v>
      </c>
    </row>
    <row r="2334" spans="21:21" ht="18.75" x14ac:dyDescent="0.25">
      <c r="U2334" s="12">
        <v>12160</v>
      </c>
    </row>
    <row r="2335" spans="21:21" ht="18.75" x14ac:dyDescent="0.25">
      <c r="U2335" s="12">
        <v>12165</v>
      </c>
    </row>
    <row r="2336" spans="21:21" ht="18.75" x14ac:dyDescent="0.25">
      <c r="U2336" s="12">
        <v>12170</v>
      </c>
    </row>
    <row r="2337" spans="21:21" ht="18.75" x14ac:dyDescent="0.25">
      <c r="U2337" s="12">
        <v>12175</v>
      </c>
    </row>
    <row r="2338" spans="21:21" ht="18.75" x14ac:dyDescent="0.25">
      <c r="U2338" s="12">
        <v>12180</v>
      </c>
    </row>
    <row r="2339" spans="21:21" ht="18.75" x14ac:dyDescent="0.25">
      <c r="U2339" s="12">
        <v>12185</v>
      </c>
    </row>
    <row r="2340" spans="21:21" ht="18.75" x14ac:dyDescent="0.25">
      <c r="U2340" s="12">
        <v>12190</v>
      </c>
    </row>
    <row r="2341" spans="21:21" ht="18.75" x14ac:dyDescent="0.25">
      <c r="U2341" s="12">
        <v>12195</v>
      </c>
    </row>
    <row r="2342" spans="21:21" ht="18.75" x14ac:dyDescent="0.25">
      <c r="U2342" s="12">
        <v>12200</v>
      </c>
    </row>
    <row r="2343" spans="21:21" ht="18.75" x14ac:dyDescent="0.25">
      <c r="U2343" s="12">
        <v>12205</v>
      </c>
    </row>
    <row r="2344" spans="21:21" ht="18.75" x14ac:dyDescent="0.25">
      <c r="U2344" s="12">
        <v>12210</v>
      </c>
    </row>
    <row r="2345" spans="21:21" ht="18.75" x14ac:dyDescent="0.25">
      <c r="U2345" s="12">
        <v>12215</v>
      </c>
    </row>
    <row r="2346" spans="21:21" ht="18.75" x14ac:dyDescent="0.25">
      <c r="U2346" s="12">
        <v>12220</v>
      </c>
    </row>
    <row r="2347" spans="21:21" ht="18.75" x14ac:dyDescent="0.25">
      <c r="U2347" s="12">
        <v>12225</v>
      </c>
    </row>
    <row r="2348" spans="21:21" ht="18.75" x14ac:dyDescent="0.25">
      <c r="U2348" s="12">
        <v>12230</v>
      </c>
    </row>
    <row r="2349" spans="21:21" ht="18.75" x14ac:dyDescent="0.25">
      <c r="U2349" s="12">
        <v>12235</v>
      </c>
    </row>
    <row r="2350" spans="21:21" ht="18.75" x14ac:dyDescent="0.25">
      <c r="U2350" s="12">
        <v>12240</v>
      </c>
    </row>
    <row r="2351" spans="21:21" ht="18.75" x14ac:dyDescent="0.25">
      <c r="U2351" s="12">
        <v>12245</v>
      </c>
    </row>
    <row r="2352" spans="21:21" ht="18.75" x14ac:dyDescent="0.25">
      <c r="U2352" s="12">
        <v>12250</v>
      </c>
    </row>
    <row r="2353" spans="21:21" ht="18.75" x14ac:dyDescent="0.25">
      <c r="U2353" s="12">
        <v>12255</v>
      </c>
    </row>
    <row r="2354" spans="21:21" ht="18.75" x14ac:dyDescent="0.25">
      <c r="U2354" s="12">
        <v>12260</v>
      </c>
    </row>
    <row r="2355" spans="21:21" ht="18.75" x14ac:dyDescent="0.25">
      <c r="U2355" s="12">
        <v>12265</v>
      </c>
    </row>
    <row r="2356" spans="21:21" ht="18.75" x14ac:dyDescent="0.25">
      <c r="U2356" s="12">
        <v>12270</v>
      </c>
    </row>
    <row r="2357" spans="21:21" ht="18.75" x14ac:dyDescent="0.25">
      <c r="U2357" s="12">
        <v>12275</v>
      </c>
    </row>
    <row r="2358" spans="21:21" ht="18.75" x14ac:dyDescent="0.25">
      <c r="U2358" s="12">
        <v>12280</v>
      </c>
    </row>
    <row r="2359" spans="21:21" ht="18.75" x14ac:dyDescent="0.25">
      <c r="U2359" s="12">
        <v>12285</v>
      </c>
    </row>
    <row r="2360" spans="21:21" ht="18.75" x14ac:dyDescent="0.25">
      <c r="U2360" s="12">
        <v>12290</v>
      </c>
    </row>
    <row r="2361" spans="21:21" ht="18.75" x14ac:dyDescent="0.25">
      <c r="U2361" s="12">
        <v>12295</v>
      </c>
    </row>
    <row r="2362" spans="21:21" ht="18.75" x14ac:dyDescent="0.25">
      <c r="U2362" s="12">
        <v>12300</v>
      </c>
    </row>
    <row r="2363" spans="21:21" ht="18.75" x14ac:dyDescent="0.25">
      <c r="U2363" s="12">
        <v>12305</v>
      </c>
    </row>
    <row r="2364" spans="21:21" ht="18.75" x14ac:dyDescent="0.25">
      <c r="U2364" s="12">
        <v>12310</v>
      </c>
    </row>
    <row r="2365" spans="21:21" ht="18.75" x14ac:dyDescent="0.25">
      <c r="U2365" s="12">
        <v>12315</v>
      </c>
    </row>
    <row r="2366" spans="21:21" ht="18.75" x14ac:dyDescent="0.25">
      <c r="U2366" s="12">
        <v>12320</v>
      </c>
    </row>
    <row r="2367" spans="21:21" ht="18.75" x14ac:dyDescent="0.25">
      <c r="U2367" s="12">
        <v>12325</v>
      </c>
    </row>
    <row r="2368" spans="21:21" ht="18.75" x14ac:dyDescent="0.25">
      <c r="U2368" s="12">
        <v>12330</v>
      </c>
    </row>
    <row r="2369" spans="21:21" ht="18.75" x14ac:dyDescent="0.25">
      <c r="U2369" s="12">
        <v>12335</v>
      </c>
    </row>
    <row r="2370" spans="21:21" ht="18.75" x14ac:dyDescent="0.25">
      <c r="U2370" s="12">
        <v>12340</v>
      </c>
    </row>
    <row r="2371" spans="21:21" ht="18.75" x14ac:dyDescent="0.25">
      <c r="U2371" s="12">
        <v>12345</v>
      </c>
    </row>
    <row r="2372" spans="21:21" ht="18.75" x14ac:dyDescent="0.25">
      <c r="U2372" s="12">
        <v>12350</v>
      </c>
    </row>
    <row r="2373" spans="21:21" ht="18.75" x14ac:dyDescent="0.25">
      <c r="U2373" s="12">
        <v>12355</v>
      </c>
    </row>
    <row r="2374" spans="21:21" ht="18.75" x14ac:dyDescent="0.25">
      <c r="U2374" s="12">
        <v>12360</v>
      </c>
    </row>
    <row r="2375" spans="21:21" ht="18.75" x14ac:dyDescent="0.25">
      <c r="U2375" s="12">
        <v>12365</v>
      </c>
    </row>
    <row r="2376" spans="21:21" ht="18.75" x14ac:dyDescent="0.25">
      <c r="U2376" s="12">
        <v>12370</v>
      </c>
    </row>
    <row r="2377" spans="21:21" ht="18.75" x14ac:dyDescent="0.25">
      <c r="U2377" s="12">
        <v>12375</v>
      </c>
    </row>
    <row r="2378" spans="21:21" ht="18.75" x14ac:dyDescent="0.25">
      <c r="U2378" s="12">
        <v>12380</v>
      </c>
    </row>
    <row r="2379" spans="21:21" ht="18.75" x14ac:dyDescent="0.25">
      <c r="U2379" s="12">
        <v>12385</v>
      </c>
    </row>
    <row r="2380" spans="21:21" ht="18.75" x14ac:dyDescent="0.25">
      <c r="U2380" s="12">
        <v>12390</v>
      </c>
    </row>
    <row r="2381" spans="21:21" ht="18.75" x14ac:dyDescent="0.25">
      <c r="U2381" s="12">
        <v>12395</v>
      </c>
    </row>
    <row r="2382" spans="21:21" ht="18.75" x14ac:dyDescent="0.25">
      <c r="U2382" s="12">
        <v>12400</v>
      </c>
    </row>
    <row r="2383" spans="21:21" ht="18.75" x14ac:dyDescent="0.25">
      <c r="U2383" s="12">
        <v>12405</v>
      </c>
    </row>
    <row r="2384" spans="21:21" ht="18.75" x14ac:dyDescent="0.25">
      <c r="U2384" s="12">
        <v>12410</v>
      </c>
    </row>
    <row r="2385" spans="21:21" ht="18.75" x14ac:dyDescent="0.25">
      <c r="U2385" s="12">
        <v>12415</v>
      </c>
    </row>
    <row r="2386" spans="21:21" ht="18.75" x14ac:dyDescent="0.25">
      <c r="U2386" s="12">
        <v>12420</v>
      </c>
    </row>
    <row r="2387" spans="21:21" ht="18.75" x14ac:dyDescent="0.25">
      <c r="U2387" s="12">
        <v>12425</v>
      </c>
    </row>
    <row r="2388" spans="21:21" ht="18.75" x14ac:dyDescent="0.25">
      <c r="U2388" s="12">
        <v>12430</v>
      </c>
    </row>
    <row r="2389" spans="21:21" ht="18.75" x14ac:dyDescent="0.25">
      <c r="U2389" s="12">
        <v>12435</v>
      </c>
    </row>
    <row r="2390" spans="21:21" ht="18.75" x14ac:dyDescent="0.25">
      <c r="U2390" s="12">
        <v>12440</v>
      </c>
    </row>
    <row r="2391" spans="21:21" ht="18.75" x14ac:dyDescent="0.25">
      <c r="U2391" s="12">
        <v>12445</v>
      </c>
    </row>
    <row r="2392" spans="21:21" ht="18.75" x14ac:dyDescent="0.25">
      <c r="U2392" s="12">
        <v>12450</v>
      </c>
    </row>
    <row r="2393" spans="21:21" ht="18.75" x14ac:dyDescent="0.25">
      <c r="U2393" s="12">
        <v>12455</v>
      </c>
    </row>
    <row r="2394" spans="21:21" ht="18.75" x14ac:dyDescent="0.25">
      <c r="U2394" s="12">
        <v>12460</v>
      </c>
    </row>
    <row r="2395" spans="21:21" ht="18.75" x14ac:dyDescent="0.25">
      <c r="U2395" s="12">
        <v>12465</v>
      </c>
    </row>
    <row r="2396" spans="21:21" ht="18.75" x14ac:dyDescent="0.25">
      <c r="U2396" s="12">
        <v>12470</v>
      </c>
    </row>
    <row r="2397" spans="21:21" ht="18.75" x14ac:dyDescent="0.25">
      <c r="U2397" s="12">
        <v>12475</v>
      </c>
    </row>
    <row r="2398" spans="21:21" ht="18.75" x14ac:dyDescent="0.25">
      <c r="U2398" s="12">
        <v>12480</v>
      </c>
    </row>
    <row r="2399" spans="21:21" ht="18.75" x14ac:dyDescent="0.25">
      <c r="U2399" s="12">
        <v>12485</v>
      </c>
    </row>
    <row r="2400" spans="21:21" ht="18.75" x14ac:dyDescent="0.25">
      <c r="U2400" s="12">
        <v>12490</v>
      </c>
    </row>
    <row r="2401" spans="21:21" ht="18.75" x14ac:dyDescent="0.25">
      <c r="U2401" s="12">
        <v>12495</v>
      </c>
    </row>
    <row r="2402" spans="21:21" ht="18.75" x14ac:dyDescent="0.25">
      <c r="U2402" s="12">
        <v>12500</v>
      </c>
    </row>
    <row r="2403" spans="21:21" ht="18.75" x14ac:dyDescent="0.25">
      <c r="U2403" s="12">
        <v>12505</v>
      </c>
    </row>
    <row r="2404" spans="21:21" ht="18.75" x14ac:dyDescent="0.25">
      <c r="U2404" s="12">
        <v>12510</v>
      </c>
    </row>
    <row r="2405" spans="21:21" ht="18.75" x14ac:dyDescent="0.25">
      <c r="U2405" s="12">
        <v>12515</v>
      </c>
    </row>
    <row r="2406" spans="21:21" ht="18.75" x14ac:dyDescent="0.25">
      <c r="U2406" s="12">
        <v>12520</v>
      </c>
    </row>
    <row r="2407" spans="21:21" ht="18.75" x14ac:dyDescent="0.25">
      <c r="U2407" s="12">
        <v>12525</v>
      </c>
    </row>
    <row r="2408" spans="21:21" ht="18.75" x14ac:dyDescent="0.25">
      <c r="U2408" s="12">
        <v>12530</v>
      </c>
    </row>
    <row r="2409" spans="21:21" ht="18.75" x14ac:dyDescent="0.25">
      <c r="U2409" s="12">
        <v>12535</v>
      </c>
    </row>
    <row r="2410" spans="21:21" ht="18.75" x14ac:dyDescent="0.25">
      <c r="U2410" s="12">
        <v>12540</v>
      </c>
    </row>
    <row r="2411" spans="21:21" ht="18.75" x14ac:dyDescent="0.25">
      <c r="U2411" s="12">
        <v>12545</v>
      </c>
    </row>
    <row r="2412" spans="21:21" ht="18.75" x14ac:dyDescent="0.25">
      <c r="U2412" s="12">
        <v>12550</v>
      </c>
    </row>
    <row r="2413" spans="21:21" ht="18.75" x14ac:dyDescent="0.25">
      <c r="U2413" s="12">
        <v>12555</v>
      </c>
    </row>
    <row r="2414" spans="21:21" ht="18.75" x14ac:dyDescent="0.25">
      <c r="U2414" s="12">
        <v>12560</v>
      </c>
    </row>
    <row r="2415" spans="21:21" ht="18.75" x14ac:dyDescent="0.25">
      <c r="U2415" s="12">
        <v>12565</v>
      </c>
    </row>
    <row r="2416" spans="21:21" ht="18.75" x14ac:dyDescent="0.25">
      <c r="U2416" s="12">
        <v>12570</v>
      </c>
    </row>
    <row r="2417" spans="21:21" ht="18.75" x14ac:dyDescent="0.25">
      <c r="U2417" s="12">
        <v>12575</v>
      </c>
    </row>
    <row r="2418" spans="21:21" ht="18.75" x14ac:dyDescent="0.25">
      <c r="U2418" s="12">
        <v>12580</v>
      </c>
    </row>
    <row r="2419" spans="21:21" ht="18.75" x14ac:dyDescent="0.25">
      <c r="U2419" s="12">
        <v>12585</v>
      </c>
    </row>
    <row r="2420" spans="21:21" ht="18.75" x14ac:dyDescent="0.25">
      <c r="U2420" s="12">
        <v>12590</v>
      </c>
    </row>
    <row r="2421" spans="21:21" ht="18.75" x14ac:dyDescent="0.25">
      <c r="U2421" s="12">
        <v>12595</v>
      </c>
    </row>
    <row r="2422" spans="21:21" ht="18.75" x14ac:dyDescent="0.25">
      <c r="U2422" s="12">
        <v>12600</v>
      </c>
    </row>
    <row r="2423" spans="21:21" ht="18.75" x14ac:dyDescent="0.25">
      <c r="U2423" s="12">
        <v>12605</v>
      </c>
    </row>
    <row r="2424" spans="21:21" ht="18.75" x14ac:dyDescent="0.25">
      <c r="U2424" s="12">
        <v>12610</v>
      </c>
    </row>
    <row r="2425" spans="21:21" ht="18.75" x14ac:dyDescent="0.25">
      <c r="U2425" s="12">
        <v>12615</v>
      </c>
    </row>
    <row r="2426" spans="21:21" ht="18.75" x14ac:dyDescent="0.25">
      <c r="U2426" s="12">
        <v>12620</v>
      </c>
    </row>
    <row r="2427" spans="21:21" ht="18.75" x14ac:dyDescent="0.25">
      <c r="U2427" s="12">
        <v>12625</v>
      </c>
    </row>
    <row r="2428" spans="21:21" ht="18.75" x14ac:dyDescent="0.25">
      <c r="U2428" s="12">
        <v>12630</v>
      </c>
    </row>
    <row r="2429" spans="21:21" ht="18.75" x14ac:dyDescent="0.25">
      <c r="U2429" s="12">
        <v>12635</v>
      </c>
    </row>
    <row r="2430" spans="21:21" ht="18.75" x14ac:dyDescent="0.25">
      <c r="U2430" s="12">
        <v>12640</v>
      </c>
    </row>
    <row r="2431" spans="21:21" ht="18.75" x14ac:dyDescent="0.25">
      <c r="U2431" s="12">
        <v>12645</v>
      </c>
    </row>
    <row r="2432" spans="21:21" ht="18.75" x14ac:dyDescent="0.25">
      <c r="U2432" s="12">
        <v>12650</v>
      </c>
    </row>
    <row r="2433" spans="21:21" ht="18.75" x14ac:dyDescent="0.25">
      <c r="U2433" s="12">
        <v>12655</v>
      </c>
    </row>
    <row r="2434" spans="21:21" ht="18.75" x14ac:dyDescent="0.25">
      <c r="U2434" s="12">
        <v>12660</v>
      </c>
    </row>
    <row r="2435" spans="21:21" ht="18.75" x14ac:dyDescent="0.25">
      <c r="U2435" s="12">
        <v>12665</v>
      </c>
    </row>
    <row r="2436" spans="21:21" ht="18.75" x14ac:dyDescent="0.25">
      <c r="U2436" s="12">
        <v>12670</v>
      </c>
    </row>
    <row r="2437" spans="21:21" ht="18.75" x14ac:dyDescent="0.25">
      <c r="U2437" s="12">
        <v>12675</v>
      </c>
    </row>
    <row r="2438" spans="21:21" ht="18.75" x14ac:dyDescent="0.25">
      <c r="U2438" s="12">
        <v>12680</v>
      </c>
    </row>
    <row r="2439" spans="21:21" ht="18.75" x14ac:dyDescent="0.25">
      <c r="U2439" s="12">
        <v>12685</v>
      </c>
    </row>
    <row r="2440" spans="21:21" ht="18.75" x14ac:dyDescent="0.25">
      <c r="U2440" s="12">
        <v>12690</v>
      </c>
    </row>
    <row r="2441" spans="21:21" ht="18.75" x14ac:dyDescent="0.25">
      <c r="U2441" s="12">
        <v>12695</v>
      </c>
    </row>
    <row r="2442" spans="21:21" ht="18.75" x14ac:dyDescent="0.25">
      <c r="U2442" s="12">
        <v>12700</v>
      </c>
    </row>
    <row r="2443" spans="21:21" ht="18.75" x14ac:dyDescent="0.25">
      <c r="U2443" s="12">
        <v>12705</v>
      </c>
    </row>
    <row r="2444" spans="21:21" ht="18.75" x14ac:dyDescent="0.25">
      <c r="U2444" s="12">
        <v>12710</v>
      </c>
    </row>
    <row r="2445" spans="21:21" ht="18.75" x14ac:dyDescent="0.25">
      <c r="U2445" s="12">
        <v>12715</v>
      </c>
    </row>
    <row r="2446" spans="21:21" ht="18.75" x14ac:dyDescent="0.25">
      <c r="U2446" s="12">
        <v>12720</v>
      </c>
    </row>
    <row r="2447" spans="21:21" ht="18.75" x14ac:dyDescent="0.25">
      <c r="U2447" s="12">
        <v>12725</v>
      </c>
    </row>
    <row r="2448" spans="21:21" ht="18.75" x14ac:dyDescent="0.25">
      <c r="U2448" s="12">
        <v>12730</v>
      </c>
    </row>
    <row r="2449" spans="21:21" ht="18.75" x14ac:dyDescent="0.25">
      <c r="U2449" s="12">
        <v>12735</v>
      </c>
    </row>
    <row r="2450" spans="21:21" ht="18.75" x14ac:dyDescent="0.25">
      <c r="U2450" s="12">
        <v>12740</v>
      </c>
    </row>
    <row r="2451" spans="21:21" ht="18.75" x14ac:dyDescent="0.25">
      <c r="U2451" s="12">
        <v>12745</v>
      </c>
    </row>
    <row r="2452" spans="21:21" ht="18.75" x14ac:dyDescent="0.25">
      <c r="U2452" s="12">
        <v>12750</v>
      </c>
    </row>
    <row r="2453" spans="21:21" ht="18.75" x14ac:dyDescent="0.25">
      <c r="U2453" s="12">
        <v>12755</v>
      </c>
    </row>
    <row r="2454" spans="21:21" ht="18.75" x14ac:dyDescent="0.25">
      <c r="U2454" s="12">
        <v>12760</v>
      </c>
    </row>
    <row r="2455" spans="21:21" ht="18.75" x14ac:dyDescent="0.25">
      <c r="U2455" s="12">
        <v>12765</v>
      </c>
    </row>
    <row r="2456" spans="21:21" ht="18.75" x14ac:dyDescent="0.25">
      <c r="U2456" s="12">
        <v>12770</v>
      </c>
    </row>
    <row r="2457" spans="21:21" ht="18.75" x14ac:dyDescent="0.25">
      <c r="U2457" s="12">
        <v>12775</v>
      </c>
    </row>
    <row r="2458" spans="21:21" ht="18.75" x14ac:dyDescent="0.25">
      <c r="U2458" s="12">
        <v>12780</v>
      </c>
    </row>
    <row r="2459" spans="21:21" ht="18.75" x14ac:dyDescent="0.25">
      <c r="U2459" s="12">
        <v>12785</v>
      </c>
    </row>
    <row r="2460" spans="21:21" ht="18.75" x14ac:dyDescent="0.25">
      <c r="U2460" s="12">
        <v>12790</v>
      </c>
    </row>
    <row r="2461" spans="21:21" ht="18.75" x14ac:dyDescent="0.25">
      <c r="U2461" s="12">
        <v>12795</v>
      </c>
    </row>
    <row r="2462" spans="21:21" ht="18.75" x14ac:dyDescent="0.25">
      <c r="U2462" s="12">
        <v>12800</v>
      </c>
    </row>
    <row r="2463" spans="21:21" ht="18.75" x14ac:dyDescent="0.25">
      <c r="U2463" s="12">
        <v>12805</v>
      </c>
    </row>
    <row r="2464" spans="21:21" ht="18.75" x14ac:dyDescent="0.25">
      <c r="U2464" s="12">
        <v>12810</v>
      </c>
    </row>
    <row r="2465" spans="21:21" ht="18.75" x14ac:dyDescent="0.25">
      <c r="U2465" s="12">
        <v>12815</v>
      </c>
    </row>
    <row r="2466" spans="21:21" ht="18.75" x14ac:dyDescent="0.25">
      <c r="U2466" s="12">
        <v>12820</v>
      </c>
    </row>
    <row r="2467" spans="21:21" ht="18.75" x14ac:dyDescent="0.25">
      <c r="U2467" s="12">
        <v>12825</v>
      </c>
    </row>
    <row r="2468" spans="21:21" ht="18.75" x14ac:dyDescent="0.25">
      <c r="U2468" s="12">
        <v>12830</v>
      </c>
    </row>
    <row r="2469" spans="21:21" ht="18.75" x14ac:dyDescent="0.25">
      <c r="U2469" s="12">
        <v>12835</v>
      </c>
    </row>
    <row r="2470" spans="21:21" ht="18.75" x14ac:dyDescent="0.25">
      <c r="U2470" s="12">
        <v>12840</v>
      </c>
    </row>
    <row r="2471" spans="21:21" ht="18.75" x14ac:dyDescent="0.25">
      <c r="U2471" s="12">
        <v>12845</v>
      </c>
    </row>
    <row r="2472" spans="21:21" ht="18.75" x14ac:dyDescent="0.25">
      <c r="U2472" s="12">
        <v>12850</v>
      </c>
    </row>
    <row r="2473" spans="21:21" ht="18.75" x14ac:dyDescent="0.25">
      <c r="U2473" s="12">
        <v>12855</v>
      </c>
    </row>
    <row r="2474" spans="21:21" ht="18.75" x14ac:dyDescent="0.25">
      <c r="U2474" s="12">
        <v>12860</v>
      </c>
    </row>
    <row r="2475" spans="21:21" ht="18.75" x14ac:dyDescent="0.25">
      <c r="U2475" s="12">
        <v>12865</v>
      </c>
    </row>
    <row r="2476" spans="21:21" ht="18.75" x14ac:dyDescent="0.25">
      <c r="U2476" s="12">
        <v>12870</v>
      </c>
    </row>
    <row r="2477" spans="21:21" ht="18.75" x14ac:dyDescent="0.25">
      <c r="U2477" s="12">
        <v>12875</v>
      </c>
    </row>
    <row r="2478" spans="21:21" ht="18.75" x14ac:dyDescent="0.25">
      <c r="U2478" s="12">
        <v>12880</v>
      </c>
    </row>
    <row r="2479" spans="21:21" ht="18.75" x14ac:dyDescent="0.25">
      <c r="U2479" s="12">
        <v>12885</v>
      </c>
    </row>
    <row r="2480" spans="21:21" ht="18.75" x14ac:dyDescent="0.25">
      <c r="U2480" s="12">
        <v>12890</v>
      </c>
    </row>
    <row r="2481" spans="21:21" ht="18.75" x14ac:dyDescent="0.25">
      <c r="U2481" s="12">
        <v>12895</v>
      </c>
    </row>
    <row r="2482" spans="21:21" ht="18.75" x14ac:dyDescent="0.25">
      <c r="U2482" s="12">
        <v>12900</v>
      </c>
    </row>
    <row r="2483" spans="21:21" ht="18.75" x14ac:dyDescent="0.25">
      <c r="U2483" s="12">
        <v>12905</v>
      </c>
    </row>
    <row r="2484" spans="21:21" ht="18.75" x14ac:dyDescent="0.25">
      <c r="U2484" s="12">
        <v>12910</v>
      </c>
    </row>
    <row r="2485" spans="21:21" ht="18.75" x14ac:dyDescent="0.25">
      <c r="U2485" s="12">
        <v>12915</v>
      </c>
    </row>
    <row r="2486" spans="21:21" ht="18.75" x14ac:dyDescent="0.25">
      <c r="U2486" s="12">
        <v>12920</v>
      </c>
    </row>
    <row r="2487" spans="21:21" ht="18.75" x14ac:dyDescent="0.25">
      <c r="U2487" s="12">
        <v>12925</v>
      </c>
    </row>
    <row r="2488" spans="21:21" ht="18.75" x14ac:dyDescent="0.25">
      <c r="U2488" s="12">
        <v>12930</v>
      </c>
    </row>
    <row r="2489" spans="21:21" ht="18.75" x14ac:dyDescent="0.25">
      <c r="U2489" s="12">
        <v>12935</v>
      </c>
    </row>
    <row r="2490" spans="21:21" ht="18.75" x14ac:dyDescent="0.25">
      <c r="U2490" s="12">
        <v>12940</v>
      </c>
    </row>
    <row r="2491" spans="21:21" ht="18.75" x14ac:dyDescent="0.25">
      <c r="U2491" s="12">
        <v>12945</v>
      </c>
    </row>
    <row r="2492" spans="21:21" ht="18.75" x14ac:dyDescent="0.25">
      <c r="U2492" s="12">
        <v>12950</v>
      </c>
    </row>
    <row r="2493" spans="21:21" ht="18.75" x14ac:dyDescent="0.25">
      <c r="U2493" s="12">
        <v>12955</v>
      </c>
    </row>
    <row r="2494" spans="21:21" ht="18.75" x14ac:dyDescent="0.25">
      <c r="U2494" s="12">
        <v>12960</v>
      </c>
    </row>
    <row r="2495" spans="21:21" ht="18.75" x14ac:dyDescent="0.25">
      <c r="U2495" s="12">
        <v>12965</v>
      </c>
    </row>
    <row r="2496" spans="21:21" ht="18.75" x14ac:dyDescent="0.25">
      <c r="U2496" s="12">
        <v>12970</v>
      </c>
    </row>
    <row r="2497" spans="21:21" ht="18.75" x14ac:dyDescent="0.25">
      <c r="U2497" s="12">
        <v>12975</v>
      </c>
    </row>
    <row r="2498" spans="21:21" ht="18.75" x14ac:dyDescent="0.25">
      <c r="U2498" s="12">
        <v>12980</v>
      </c>
    </row>
    <row r="2499" spans="21:21" ht="18.75" x14ac:dyDescent="0.25">
      <c r="U2499" s="12">
        <v>12985</v>
      </c>
    </row>
    <row r="2500" spans="21:21" ht="18.75" x14ac:dyDescent="0.25">
      <c r="U2500" s="12">
        <v>12990</v>
      </c>
    </row>
    <row r="2501" spans="21:21" ht="18.75" x14ac:dyDescent="0.25">
      <c r="U2501" s="12">
        <v>12995</v>
      </c>
    </row>
    <row r="2502" spans="21:21" ht="18.75" x14ac:dyDescent="0.25">
      <c r="U2502" s="12">
        <v>13000</v>
      </c>
    </row>
    <row r="2503" spans="21:21" ht="18.75" x14ac:dyDescent="0.25">
      <c r="U2503" s="12">
        <v>13005</v>
      </c>
    </row>
    <row r="2504" spans="21:21" ht="18.75" x14ac:dyDescent="0.25">
      <c r="U2504" s="12">
        <v>13010</v>
      </c>
    </row>
    <row r="2505" spans="21:21" ht="18.75" x14ac:dyDescent="0.25">
      <c r="U2505" s="12">
        <v>13015</v>
      </c>
    </row>
    <row r="2506" spans="21:21" ht="18.75" x14ac:dyDescent="0.25">
      <c r="U2506" s="12">
        <v>13020</v>
      </c>
    </row>
    <row r="2507" spans="21:21" ht="18.75" x14ac:dyDescent="0.25">
      <c r="U2507" s="12">
        <v>13025</v>
      </c>
    </row>
    <row r="2508" spans="21:21" ht="18.75" x14ac:dyDescent="0.25">
      <c r="U2508" s="12">
        <v>13030</v>
      </c>
    </row>
    <row r="2509" spans="21:21" ht="18.75" x14ac:dyDescent="0.25">
      <c r="U2509" s="12">
        <v>13035</v>
      </c>
    </row>
    <row r="2510" spans="21:21" ht="18.75" x14ac:dyDescent="0.25">
      <c r="U2510" s="12">
        <v>13040</v>
      </c>
    </row>
    <row r="2511" spans="21:21" ht="18.75" x14ac:dyDescent="0.25">
      <c r="U2511" s="12">
        <v>13045</v>
      </c>
    </row>
    <row r="2512" spans="21:21" ht="18.75" x14ac:dyDescent="0.25">
      <c r="U2512" s="12">
        <v>13050</v>
      </c>
    </row>
    <row r="2513" spans="21:21" ht="18.75" x14ac:dyDescent="0.25">
      <c r="U2513" s="12">
        <v>13055</v>
      </c>
    </row>
    <row r="2514" spans="21:21" ht="18.75" x14ac:dyDescent="0.25">
      <c r="U2514" s="12">
        <v>13060</v>
      </c>
    </row>
    <row r="2515" spans="21:21" ht="18.75" x14ac:dyDescent="0.25">
      <c r="U2515" s="12">
        <v>13065</v>
      </c>
    </row>
    <row r="2516" spans="21:21" ht="18.75" x14ac:dyDescent="0.25">
      <c r="U2516" s="12">
        <v>13070</v>
      </c>
    </row>
    <row r="2517" spans="21:21" ht="18.75" x14ac:dyDescent="0.25">
      <c r="U2517" s="12">
        <v>13075</v>
      </c>
    </row>
    <row r="2518" spans="21:21" ht="18.75" x14ac:dyDescent="0.25">
      <c r="U2518" s="12">
        <v>13080</v>
      </c>
    </row>
    <row r="2519" spans="21:21" ht="18.75" x14ac:dyDescent="0.25">
      <c r="U2519" s="12">
        <v>13085</v>
      </c>
    </row>
    <row r="2520" spans="21:21" ht="18.75" x14ac:dyDescent="0.25">
      <c r="U2520" s="12">
        <v>13090</v>
      </c>
    </row>
    <row r="2521" spans="21:21" ht="18.75" x14ac:dyDescent="0.25">
      <c r="U2521" s="12">
        <v>13095</v>
      </c>
    </row>
    <row r="2522" spans="21:21" ht="18.75" x14ac:dyDescent="0.25">
      <c r="U2522" s="12">
        <v>13100</v>
      </c>
    </row>
    <row r="2523" spans="21:21" ht="18.75" x14ac:dyDescent="0.25">
      <c r="U2523" s="12">
        <v>13105</v>
      </c>
    </row>
    <row r="2524" spans="21:21" ht="18.75" x14ac:dyDescent="0.25">
      <c r="U2524" s="12">
        <v>13110</v>
      </c>
    </row>
    <row r="2525" spans="21:21" ht="18.75" x14ac:dyDescent="0.25">
      <c r="U2525" s="12">
        <v>13115</v>
      </c>
    </row>
    <row r="2526" spans="21:21" ht="18.75" x14ac:dyDescent="0.25">
      <c r="U2526" s="12">
        <v>13120</v>
      </c>
    </row>
    <row r="2527" spans="21:21" ht="18.75" x14ac:dyDescent="0.25">
      <c r="U2527" s="12">
        <v>13125</v>
      </c>
    </row>
    <row r="2528" spans="21:21" ht="18.75" x14ac:dyDescent="0.25">
      <c r="U2528" s="12">
        <v>13130</v>
      </c>
    </row>
    <row r="2529" spans="21:21" ht="18.75" x14ac:dyDescent="0.25">
      <c r="U2529" s="12">
        <v>13135</v>
      </c>
    </row>
    <row r="2530" spans="21:21" ht="18.75" x14ac:dyDescent="0.25">
      <c r="U2530" s="12">
        <v>13140</v>
      </c>
    </row>
    <row r="2531" spans="21:21" ht="18.75" x14ac:dyDescent="0.25">
      <c r="U2531" s="12">
        <v>13145</v>
      </c>
    </row>
    <row r="2532" spans="21:21" ht="18.75" x14ac:dyDescent="0.25">
      <c r="U2532" s="12">
        <v>13150</v>
      </c>
    </row>
    <row r="2533" spans="21:21" ht="18.75" x14ac:dyDescent="0.25">
      <c r="U2533" s="12">
        <v>13155</v>
      </c>
    </row>
    <row r="2534" spans="21:21" ht="18.75" x14ac:dyDescent="0.25">
      <c r="U2534" s="12">
        <v>13160</v>
      </c>
    </row>
    <row r="2535" spans="21:21" ht="18.75" x14ac:dyDescent="0.25">
      <c r="U2535" s="12">
        <v>13165</v>
      </c>
    </row>
    <row r="2536" spans="21:21" ht="18.75" x14ac:dyDescent="0.25">
      <c r="U2536" s="12">
        <v>13170</v>
      </c>
    </row>
    <row r="2537" spans="21:21" ht="18.75" x14ac:dyDescent="0.25">
      <c r="U2537" s="12">
        <v>13175</v>
      </c>
    </row>
    <row r="2538" spans="21:21" ht="18.75" x14ac:dyDescent="0.25">
      <c r="U2538" s="12">
        <v>13180</v>
      </c>
    </row>
    <row r="2539" spans="21:21" ht="18.75" x14ac:dyDescent="0.25">
      <c r="U2539" s="12">
        <v>13185</v>
      </c>
    </row>
    <row r="2540" spans="21:21" ht="18.75" x14ac:dyDescent="0.25">
      <c r="U2540" s="12">
        <v>13190</v>
      </c>
    </row>
    <row r="2541" spans="21:21" ht="18.75" x14ac:dyDescent="0.25">
      <c r="U2541" s="12">
        <v>13195</v>
      </c>
    </row>
    <row r="2542" spans="21:21" ht="18.75" x14ac:dyDescent="0.25">
      <c r="U2542" s="12">
        <v>13200</v>
      </c>
    </row>
    <row r="2543" spans="21:21" ht="18.75" x14ac:dyDescent="0.25">
      <c r="U2543" s="12">
        <v>13205</v>
      </c>
    </row>
    <row r="2544" spans="21:21" ht="18.75" x14ac:dyDescent="0.25">
      <c r="U2544" s="12">
        <v>13210</v>
      </c>
    </row>
    <row r="2545" spans="21:21" ht="18.75" x14ac:dyDescent="0.25">
      <c r="U2545" s="12">
        <v>13215</v>
      </c>
    </row>
    <row r="2546" spans="21:21" ht="18.75" x14ac:dyDescent="0.25">
      <c r="U2546" s="12">
        <v>13220</v>
      </c>
    </row>
    <row r="2547" spans="21:21" ht="18.75" x14ac:dyDescent="0.25">
      <c r="U2547" s="12">
        <v>13225</v>
      </c>
    </row>
    <row r="2548" spans="21:21" ht="18.75" x14ac:dyDescent="0.25">
      <c r="U2548" s="12">
        <v>13230</v>
      </c>
    </row>
    <row r="2549" spans="21:21" ht="18.75" x14ac:dyDescent="0.25">
      <c r="U2549" s="12">
        <v>13235</v>
      </c>
    </row>
    <row r="2550" spans="21:21" ht="18.75" x14ac:dyDescent="0.25">
      <c r="U2550" s="12">
        <v>13240</v>
      </c>
    </row>
    <row r="2551" spans="21:21" ht="18.75" x14ac:dyDescent="0.25">
      <c r="U2551" s="12">
        <v>13245</v>
      </c>
    </row>
    <row r="2552" spans="21:21" ht="18.75" x14ac:dyDescent="0.25">
      <c r="U2552" s="12">
        <v>13250</v>
      </c>
    </row>
    <row r="2553" spans="21:21" ht="18.75" x14ac:dyDescent="0.25">
      <c r="U2553" s="12">
        <v>13255</v>
      </c>
    </row>
    <row r="2554" spans="21:21" ht="18.75" x14ac:dyDescent="0.25">
      <c r="U2554" s="12">
        <v>13260</v>
      </c>
    </row>
    <row r="2555" spans="21:21" ht="18.75" x14ac:dyDescent="0.25">
      <c r="U2555" s="12">
        <v>13265</v>
      </c>
    </row>
    <row r="2556" spans="21:21" ht="18.75" x14ac:dyDescent="0.25">
      <c r="U2556" s="12">
        <v>13270</v>
      </c>
    </row>
    <row r="2557" spans="21:21" ht="18.75" x14ac:dyDescent="0.25">
      <c r="U2557" s="12">
        <v>13275</v>
      </c>
    </row>
    <row r="2558" spans="21:21" ht="18.75" x14ac:dyDescent="0.25">
      <c r="U2558" s="12">
        <v>13280</v>
      </c>
    </row>
    <row r="2559" spans="21:21" ht="18.75" x14ac:dyDescent="0.25">
      <c r="U2559" s="12">
        <v>13285</v>
      </c>
    </row>
    <row r="2560" spans="21:21" ht="18.75" x14ac:dyDescent="0.25">
      <c r="U2560" s="12">
        <v>13290</v>
      </c>
    </row>
    <row r="2561" spans="21:21" ht="18.75" x14ac:dyDescent="0.25">
      <c r="U2561" s="12">
        <v>13295</v>
      </c>
    </row>
    <row r="2562" spans="21:21" ht="18.75" x14ac:dyDescent="0.25">
      <c r="U2562" s="12">
        <v>13300</v>
      </c>
    </row>
    <row r="2563" spans="21:21" ht="18.75" x14ac:dyDescent="0.25">
      <c r="U2563" s="12">
        <v>13305</v>
      </c>
    </row>
    <row r="2564" spans="21:21" ht="18.75" x14ac:dyDescent="0.25">
      <c r="U2564" s="12">
        <v>13310</v>
      </c>
    </row>
    <row r="2565" spans="21:21" ht="18.75" x14ac:dyDescent="0.25">
      <c r="U2565" s="12">
        <v>13315</v>
      </c>
    </row>
    <row r="2566" spans="21:21" ht="18.75" x14ac:dyDescent="0.25">
      <c r="U2566" s="12">
        <v>13320</v>
      </c>
    </row>
    <row r="2567" spans="21:21" ht="18.75" x14ac:dyDescent="0.25">
      <c r="U2567" s="12">
        <v>13325</v>
      </c>
    </row>
    <row r="2568" spans="21:21" ht="18.75" x14ac:dyDescent="0.25">
      <c r="U2568" s="12">
        <v>13330</v>
      </c>
    </row>
    <row r="2569" spans="21:21" ht="18.75" x14ac:dyDescent="0.25">
      <c r="U2569" s="12">
        <v>13335</v>
      </c>
    </row>
    <row r="2570" spans="21:21" ht="18.75" x14ac:dyDescent="0.25">
      <c r="U2570" s="12">
        <v>13340</v>
      </c>
    </row>
    <row r="2571" spans="21:21" ht="18.75" x14ac:dyDescent="0.25">
      <c r="U2571" s="12">
        <v>13345</v>
      </c>
    </row>
    <row r="2572" spans="21:21" ht="18.75" x14ac:dyDescent="0.25">
      <c r="U2572" s="12">
        <v>13350</v>
      </c>
    </row>
    <row r="2573" spans="21:21" ht="18.75" x14ac:dyDescent="0.25">
      <c r="U2573" s="12">
        <v>13355</v>
      </c>
    </row>
    <row r="2574" spans="21:21" ht="18.75" x14ac:dyDescent="0.25">
      <c r="U2574" s="12">
        <v>13360</v>
      </c>
    </row>
    <row r="2575" spans="21:21" ht="18.75" x14ac:dyDescent="0.25">
      <c r="U2575" s="12">
        <v>13365</v>
      </c>
    </row>
    <row r="2576" spans="21:21" ht="18.75" x14ac:dyDescent="0.25">
      <c r="U2576" s="12">
        <v>13370</v>
      </c>
    </row>
    <row r="2577" spans="21:21" ht="18.75" x14ac:dyDescent="0.25">
      <c r="U2577" s="12">
        <v>13375</v>
      </c>
    </row>
    <row r="2578" spans="21:21" ht="18.75" x14ac:dyDescent="0.25">
      <c r="U2578" s="12">
        <v>13380</v>
      </c>
    </row>
    <row r="2579" spans="21:21" ht="18.75" x14ac:dyDescent="0.25">
      <c r="U2579" s="12">
        <v>13385</v>
      </c>
    </row>
    <row r="2580" spans="21:21" ht="18.75" x14ac:dyDescent="0.25">
      <c r="U2580" s="12">
        <v>13390</v>
      </c>
    </row>
    <row r="2581" spans="21:21" ht="18.75" x14ac:dyDescent="0.25">
      <c r="U2581" s="12">
        <v>13395</v>
      </c>
    </row>
    <row r="2582" spans="21:21" ht="18.75" x14ac:dyDescent="0.25">
      <c r="U2582" s="12">
        <v>13400</v>
      </c>
    </row>
    <row r="2583" spans="21:21" ht="18.75" x14ac:dyDescent="0.25">
      <c r="U2583" s="12">
        <v>13405</v>
      </c>
    </row>
    <row r="2584" spans="21:21" ht="18.75" x14ac:dyDescent="0.25">
      <c r="U2584" s="12">
        <v>13410</v>
      </c>
    </row>
    <row r="2585" spans="21:21" ht="18.75" x14ac:dyDescent="0.25">
      <c r="U2585" s="12">
        <v>13415</v>
      </c>
    </row>
    <row r="2586" spans="21:21" ht="18.75" x14ac:dyDescent="0.25">
      <c r="U2586" s="12">
        <v>13420</v>
      </c>
    </row>
    <row r="2587" spans="21:21" ht="18.75" x14ac:dyDescent="0.25">
      <c r="U2587" s="12">
        <v>13425</v>
      </c>
    </row>
    <row r="2588" spans="21:21" ht="18.75" x14ac:dyDescent="0.25">
      <c r="U2588" s="12">
        <v>13430</v>
      </c>
    </row>
    <row r="2589" spans="21:21" ht="18.75" x14ac:dyDescent="0.25">
      <c r="U2589" s="12">
        <v>13435</v>
      </c>
    </row>
    <row r="2590" spans="21:21" ht="18.75" x14ac:dyDescent="0.25">
      <c r="U2590" s="12">
        <v>13440</v>
      </c>
    </row>
    <row r="2591" spans="21:21" ht="18.75" x14ac:dyDescent="0.25">
      <c r="U2591" s="12">
        <v>13445</v>
      </c>
    </row>
    <row r="2592" spans="21:21" ht="18.75" x14ac:dyDescent="0.25">
      <c r="U2592" s="12">
        <v>13450</v>
      </c>
    </row>
    <row r="2593" spans="21:21" ht="18.75" x14ac:dyDescent="0.25">
      <c r="U2593" s="12">
        <v>13455</v>
      </c>
    </row>
    <row r="2594" spans="21:21" ht="18.75" x14ac:dyDescent="0.25">
      <c r="U2594" s="12">
        <v>13460</v>
      </c>
    </row>
    <row r="2595" spans="21:21" ht="18.75" x14ac:dyDescent="0.25">
      <c r="U2595" s="12">
        <v>13465</v>
      </c>
    </row>
    <row r="2596" spans="21:21" ht="18.75" x14ac:dyDescent="0.25">
      <c r="U2596" s="12">
        <v>13470</v>
      </c>
    </row>
    <row r="2597" spans="21:21" ht="18.75" x14ac:dyDescent="0.25">
      <c r="U2597" s="12">
        <v>13475</v>
      </c>
    </row>
    <row r="2598" spans="21:21" ht="18.75" x14ac:dyDescent="0.25">
      <c r="U2598" s="12">
        <v>13480</v>
      </c>
    </row>
    <row r="2599" spans="21:21" ht="18.75" x14ac:dyDescent="0.25">
      <c r="U2599" s="12">
        <v>13485</v>
      </c>
    </row>
    <row r="2600" spans="21:21" ht="18.75" x14ac:dyDescent="0.25">
      <c r="U2600" s="12">
        <v>13490</v>
      </c>
    </row>
    <row r="2601" spans="21:21" ht="18.75" x14ac:dyDescent="0.25">
      <c r="U2601" s="12">
        <v>13495</v>
      </c>
    </row>
    <row r="2602" spans="21:21" ht="18.75" x14ac:dyDescent="0.25">
      <c r="U2602" s="12">
        <v>13500</v>
      </c>
    </row>
    <row r="2603" spans="21:21" ht="18.75" x14ac:dyDescent="0.25">
      <c r="U2603" s="12">
        <v>13505</v>
      </c>
    </row>
    <row r="2604" spans="21:21" ht="18.75" x14ac:dyDescent="0.25">
      <c r="U2604" s="12">
        <v>13510</v>
      </c>
    </row>
    <row r="2605" spans="21:21" ht="18.75" x14ac:dyDescent="0.25">
      <c r="U2605" s="12">
        <v>13515</v>
      </c>
    </row>
    <row r="2606" spans="21:21" ht="18.75" x14ac:dyDescent="0.25">
      <c r="U2606" s="12">
        <v>13520</v>
      </c>
    </row>
    <row r="2607" spans="21:21" ht="18.75" x14ac:dyDescent="0.25">
      <c r="U2607" s="12">
        <v>13525</v>
      </c>
    </row>
    <row r="2608" spans="21:21" ht="18.75" x14ac:dyDescent="0.25">
      <c r="U2608" s="12">
        <v>13530</v>
      </c>
    </row>
    <row r="2609" spans="21:21" ht="18.75" x14ac:dyDescent="0.25">
      <c r="U2609" s="12">
        <v>13535</v>
      </c>
    </row>
    <row r="2610" spans="21:21" ht="18.75" x14ac:dyDescent="0.25">
      <c r="U2610" s="12">
        <v>13540</v>
      </c>
    </row>
    <row r="2611" spans="21:21" ht="18.75" x14ac:dyDescent="0.25">
      <c r="U2611" s="12">
        <v>13545</v>
      </c>
    </row>
    <row r="2612" spans="21:21" ht="18.75" x14ac:dyDescent="0.25">
      <c r="U2612" s="12">
        <v>13550</v>
      </c>
    </row>
    <row r="2613" spans="21:21" ht="18.75" x14ac:dyDescent="0.25">
      <c r="U2613" s="12">
        <v>13555</v>
      </c>
    </row>
    <row r="2614" spans="21:21" ht="18.75" x14ac:dyDescent="0.25">
      <c r="U2614" s="12">
        <v>13560</v>
      </c>
    </row>
    <row r="2615" spans="21:21" ht="18.75" x14ac:dyDescent="0.25">
      <c r="U2615" s="12">
        <v>13565</v>
      </c>
    </row>
    <row r="2616" spans="21:21" ht="18.75" x14ac:dyDescent="0.25">
      <c r="U2616" s="12">
        <v>13570</v>
      </c>
    </row>
    <row r="2617" spans="21:21" ht="18.75" x14ac:dyDescent="0.25">
      <c r="U2617" s="12">
        <v>13575</v>
      </c>
    </row>
    <row r="2618" spans="21:21" ht="18.75" x14ac:dyDescent="0.25">
      <c r="U2618" s="12">
        <v>13580</v>
      </c>
    </row>
    <row r="2619" spans="21:21" ht="18.75" x14ac:dyDescent="0.25">
      <c r="U2619" s="12">
        <v>13585</v>
      </c>
    </row>
    <row r="2620" spans="21:21" ht="18.75" x14ac:dyDescent="0.25">
      <c r="U2620" s="12">
        <v>13590</v>
      </c>
    </row>
    <row r="2621" spans="21:21" ht="18.75" x14ac:dyDescent="0.25">
      <c r="U2621" s="12">
        <v>13595</v>
      </c>
    </row>
    <row r="2622" spans="21:21" ht="18.75" x14ac:dyDescent="0.25">
      <c r="U2622" s="12">
        <v>13600</v>
      </c>
    </row>
    <row r="2623" spans="21:21" ht="18.75" x14ac:dyDescent="0.25">
      <c r="U2623" s="12">
        <v>13605</v>
      </c>
    </row>
    <row r="2624" spans="21:21" ht="18.75" x14ac:dyDescent="0.25">
      <c r="U2624" s="12">
        <v>13610</v>
      </c>
    </row>
    <row r="2625" spans="21:21" ht="18.75" x14ac:dyDescent="0.25">
      <c r="U2625" s="12">
        <v>13615</v>
      </c>
    </row>
    <row r="2626" spans="21:21" ht="18.75" x14ac:dyDescent="0.25">
      <c r="U2626" s="12">
        <v>13620</v>
      </c>
    </row>
    <row r="2627" spans="21:21" ht="18.75" x14ac:dyDescent="0.25">
      <c r="U2627" s="12">
        <v>13625</v>
      </c>
    </row>
    <row r="2628" spans="21:21" ht="18.75" x14ac:dyDescent="0.25">
      <c r="U2628" s="12">
        <v>13630</v>
      </c>
    </row>
    <row r="2629" spans="21:21" ht="18.75" x14ac:dyDescent="0.25">
      <c r="U2629" s="12">
        <v>13635</v>
      </c>
    </row>
    <row r="2630" spans="21:21" ht="18.75" x14ac:dyDescent="0.25">
      <c r="U2630" s="12">
        <v>13640</v>
      </c>
    </row>
    <row r="2631" spans="21:21" ht="18.75" x14ac:dyDescent="0.25">
      <c r="U2631" s="12">
        <v>13645</v>
      </c>
    </row>
    <row r="2632" spans="21:21" ht="18.75" x14ac:dyDescent="0.25">
      <c r="U2632" s="12">
        <v>13650</v>
      </c>
    </row>
    <row r="2633" spans="21:21" ht="18.75" x14ac:dyDescent="0.25">
      <c r="U2633" s="12">
        <v>13655</v>
      </c>
    </row>
    <row r="2634" spans="21:21" ht="18.75" x14ac:dyDescent="0.25">
      <c r="U2634" s="12">
        <v>13660</v>
      </c>
    </row>
    <row r="2635" spans="21:21" ht="18.75" x14ac:dyDescent="0.25">
      <c r="U2635" s="12">
        <v>13665</v>
      </c>
    </row>
    <row r="2636" spans="21:21" ht="18.75" x14ac:dyDescent="0.25">
      <c r="U2636" s="12">
        <v>13670</v>
      </c>
    </row>
    <row r="2637" spans="21:21" ht="18.75" x14ac:dyDescent="0.25">
      <c r="U2637" s="12">
        <v>13675</v>
      </c>
    </row>
    <row r="2638" spans="21:21" ht="18.75" x14ac:dyDescent="0.25">
      <c r="U2638" s="12">
        <v>13680</v>
      </c>
    </row>
    <row r="2639" spans="21:21" ht="18.75" x14ac:dyDescent="0.25">
      <c r="U2639" s="12">
        <v>13685</v>
      </c>
    </row>
    <row r="2640" spans="21:21" ht="18.75" x14ac:dyDescent="0.25">
      <c r="U2640" s="12">
        <v>13690</v>
      </c>
    </row>
    <row r="2641" spans="21:21" ht="18.75" x14ac:dyDescent="0.25">
      <c r="U2641" s="12">
        <v>13695</v>
      </c>
    </row>
    <row r="2642" spans="21:21" ht="18.75" x14ac:dyDescent="0.25">
      <c r="U2642" s="12">
        <v>13700</v>
      </c>
    </row>
    <row r="2643" spans="21:21" ht="18.75" x14ac:dyDescent="0.25">
      <c r="U2643" s="12">
        <v>13705</v>
      </c>
    </row>
    <row r="2644" spans="21:21" ht="18.75" x14ac:dyDescent="0.25">
      <c r="U2644" s="12">
        <v>13710</v>
      </c>
    </row>
    <row r="2645" spans="21:21" ht="18.75" x14ac:dyDescent="0.25">
      <c r="U2645" s="12">
        <v>13715</v>
      </c>
    </row>
    <row r="2646" spans="21:21" ht="18.75" x14ac:dyDescent="0.25">
      <c r="U2646" s="12">
        <v>13720</v>
      </c>
    </row>
    <row r="2647" spans="21:21" ht="18.75" x14ac:dyDescent="0.25">
      <c r="U2647" s="12">
        <v>13725</v>
      </c>
    </row>
    <row r="2648" spans="21:21" ht="18.75" x14ac:dyDescent="0.25">
      <c r="U2648" s="12">
        <v>13730</v>
      </c>
    </row>
    <row r="2649" spans="21:21" ht="18.75" x14ac:dyDescent="0.25">
      <c r="U2649" s="12">
        <v>13735</v>
      </c>
    </row>
    <row r="2650" spans="21:21" ht="18.75" x14ac:dyDescent="0.25">
      <c r="U2650" s="12">
        <v>13740</v>
      </c>
    </row>
    <row r="2651" spans="21:21" ht="18.75" x14ac:dyDescent="0.25">
      <c r="U2651" s="12">
        <v>13745</v>
      </c>
    </row>
    <row r="2652" spans="21:21" ht="18.75" x14ac:dyDescent="0.25">
      <c r="U2652" s="12">
        <v>13750</v>
      </c>
    </row>
    <row r="2653" spans="21:21" ht="18.75" x14ac:dyDescent="0.25">
      <c r="U2653" s="12">
        <v>13755</v>
      </c>
    </row>
    <row r="2654" spans="21:21" ht="18.75" x14ac:dyDescent="0.25">
      <c r="U2654" s="12">
        <v>13760</v>
      </c>
    </row>
    <row r="2655" spans="21:21" ht="18.75" x14ac:dyDescent="0.25">
      <c r="U2655" s="12">
        <v>13765</v>
      </c>
    </row>
    <row r="2656" spans="21:21" ht="18.75" x14ac:dyDescent="0.25">
      <c r="U2656" s="12">
        <v>13770</v>
      </c>
    </row>
    <row r="2657" spans="21:21" ht="18.75" x14ac:dyDescent="0.25">
      <c r="U2657" s="12">
        <v>13775</v>
      </c>
    </row>
    <row r="2658" spans="21:21" ht="18.75" x14ac:dyDescent="0.25">
      <c r="U2658" s="12">
        <v>13780</v>
      </c>
    </row>
    <row r="2659" spans="21:21" ht="18.75" x14ac:dyDescent="0.25">
      <c r="U2659" s="12">
        <v>13785</v>
      </c>
    </row>
    <row r="2660" spans="21:21" ht="18.75" x14ac:dyDescent="0.25">
      <c r="U2660" s="12">
        <v>13790</v>
      </c>
    </row>
    <row r="2661" spans="21:21" ht="18.75" x14ac:dyDescent="0.25">
      <c r="U2661" s="12">
        <v>13795</v>
      </c>
    </row>
    <row r="2662" spans="21:21" ht="18.75" x14ac:dyDescent="0.25">
      <c r="U2662" s="12">
        <v>13800</v>
      </c>
    </row>
    <row r="2663" spans="21:21" ht="18.75" x14ac:dyDescent="0.25">
      <c r="U2663" s="12">
        <v>13805</v>
      </c>
    </row>
    <row r="2664" spans="21:21" ht="18.75" x14ac:dyDescent="0.25">
      <c r="U2664" s="12">
        <v>13810</v>
      </c>
    </row>
    <row r="2665" spans="21:21" ht="18.75" x14ac:dyDescent="0.25">
      <c r="U2665" s="12">
        <v>13815</v>
      </c>
    </row>
    <row r="2666" spans="21:21" ht="18.75" x14ac:dyDescent="0.25">
      <c r="U2666" s="12">
        <v>13820</v>
      </c>
    </row>
    <row r="2667" spans="21:21" ht="18.75" x14ac:dyDescent="0.25">
      <c r="U2667" s="12">
        <v>13825</v>
      </c>
    </row>
    <row r="2668" spans="21:21" ht="18.75" x14ac:dyDescent="0.25">
      <c r="U2668" s="12">
        <v>13830</v>
      </c>
    </row>
    <row r="2669" spans="21:21" ht="18.75" x14ac:dyDescent="0.25">
      <c r="U2669" s="12">
        <v>13835</v>
      </c>
    </row>
    <row r="2670" spans="21:21" ht="18.75" x14ac:dyDescent="0.25">
      <c r="U2670" s="12">
        <v>13840</v>
      </c>
    </row>
    <row r="2671" spans="21:21" ht="18.75" x14ac:dyDescent="0.25">
      <c r="U2671" s="12">
        <v>13845</v>
      </c>
    </row>
    <row r="2672" spans="21:21" ht="18.75" x14ac:dyDescent="0.25">
      <c r="U2672" s="12">
        <v>13850</v>
      </c>
    </row>
    <row r="2673" spans="21:21" ht="18.75" x14ac:dyDescent="0.25">
      <c r="U2673" s="12">
        <v>13855</v>
      </c>
    </row>
    <row r="2674" spans="21:21" ht="18.75" x14ac:dyDescent="0.25">
      <c r="U2674" s="12">
        <v>13860</v>
      </c>
    </row>
    <row r="2675" spans="21:21" ht="18.75" x14ac:dyDescent="0.25">
      <c r="U2675" s="12">
        <v>13865</v>
      </c>
    </row>
    <row r="2676" spans="21:21" ht="18.75" x14ac:dyDescent="0.25">
      <c r="U2676" s="12">
        <v>13870</v>
      </c>
    </row>
    <row r="2677" spans="21:21" ht="18.75" x14ac:dyDescent="0.25">
      <c r="U2677" s="12">
        <v>13875</v>
      </c>
    </row>
    <row r="2678" spans="21:21" ht="18.75" x14ac:dyDescent="0.25">
      <c r="U2678" s="12">
        <v>13880</v>
      </c>
    </row>
    <row r="2679" spans="21:21" ht="18.75" x14ac:dyDescent="0.25">
      <c r="U2679" s="12">
        <v>13885</v>
      </c>
    </row>
    <row r="2680" spans="21:21" ht="18.75" x14ac:dyDescent="0.25">
      <c r="U2680" s="12">
        <v>13890</v>
      </c>
    </row>
    <row r="2681" spans="21:21" ht="18.75" x14ac:dyDescent="0.25">
      <c r="U2681" s="12">
        <v>13895</v>
      </c>
    </row>
    <row r="2682" spans="21:21" ht="18.75" x14ac:dyDescent="0.25">
      <c r="U2682" s="12">
        <v>13900</v>
      </c>
    </row>
    <row r="2683" spans="21:21" ht="18.75" x14ac:dyDescent="0.25">
      <c r="U2683" s="12">
        <v>13905</v>
      </c>
    </row>
    <row r="2684" spans="21:21" ht="18.75" x14ac:dyDescent="0.25">
      <c r="U2684" s="12">
        <v>13910</v>
      </c>
    </row>
    <row r="2685" spans="21:21" ht="18.75" x14ac:dyDescent="0.25">
      <c r="U2685" s="12">
        <v>13915</v>
      </c>
    </row>
    <row r="2686" spans="21:21" ht="18.75" x14ac:dyDescent="0.25">
      <c r="U2686" s="12">
        <v>13920</v>
      </c>
    </row>
    <row r="2687" spans="21:21" ht="18.75" x14ac:dyDescent="0.25">
      <c r="U2687" s="12">
        <v>13925</v>
      </c>
    </row>
    <row r="2688" spans="21:21" ht="18.75" x14ac:dyDescent="0.25">
      <c r="U2688" s="12">
        <v>13930</v>
      </c>
    </row>
    <row r="2689" spans="21:21" ht="18.75" x14ac:dyDescent="0.25">
      <c r="U2689" s="12">
        <v>13935</v>
      </c>
    </row>
    <row r="2690" spans="21:21" ht="18.75" x14ac:dyDescent="0.25">
      <c r="U2690" s="12">
        <v>13940</v>
      </c>
    </row>
    <row r="2691" spans="21:21" ht="18.75" x14ac:dyDescent="0.25">
      <c r="U2691" s="12">
        <v>13945</v>
      </c>
    </row>
    <row r="2692" spans="21:21" ht="18.75" x14ac:dyDescent="0.25">
      <c r="U2692" s="12">
        <v>13950</v>
      </c>
    </row>
    <row r="2693" spans="21:21" ht="18.75" x14ac:dyDescent="0.25">
      <c r="U2693" s="12">
        <v>13955</v>
      </c>
    </row>
    <row r="2694" spans="21:21" ht="18.75" x14ac:dyDescent="0.25">
      <c r="U2694" s="12">
        <v>13960</v>
      </c>
    </row>
    <row r="2695" spans="21:21" ht="18.75" x14ac:dyDescent="0.25">
      <c r="U2695" s="12">
        <v>13965</v>
      </c>
    </row>
    <row r="2696" spans="21:21" ht="18.75" x14ac:dyDescent="0.25">
      <c r="U2696" s="12">
        <v>13970</v>
      </c>
    </row>
    <row r="2697" spans="21:21" ht="18.75" x14ac:dyDescent="0.25">
      <c r="U2697" s="12">
        <v>13975</v>
      </c>
    </row>
    <row r="2698" spans="21:21" ht="18.75" x14ac:dyDescent="0.25">
      <c r="U2698" s="12">
        <v>13980</v>
      </c>
    </row>
    <row r="2699" spans="21:21" ht="18.75" x14ac:dyDescent="0.25">
      <c r="U2699" s="12">
        <v>13985</v>
      </c>
    </row>
    <row r="2700" spans="21:21" ht="18.75" x14ac:dyDescent="0.25">
      <c r="U2700" s="12">
        <v>13990</v>
      </c>
    </row>
    <row r="2701" spans="21:21" ht="18.75" x14ac:dyDescent="0.25">
      <c r="U2701" s="12">
        <v>13995</v>
      </c>
    </row>
    <row r="2702" spans="21:21" ht="18.75" x14ac:dyDescent="0.25">
      <c r="U2702" s="12">
        <v>14000</v>
      </c>
    </row>
    <row r="2703" spans="21:21" ht="18.75" x14ac:dyDescent="0.25">
      <c r="U2703" s="12">
        <v>14005</v>
      </c>
    </row>
    <row r="2704" spans="21:21" ht="18.75" x14ac:dyDescent="0.25">
      <c r="U2704" s="12">
        <v>14010</v>
      </c>
    </row>
    <row r="2705" spans="21:21" ht="18.75" x14ac:dyDescent="0.25">
      <c r="U2705" s="12">
        <v>14015</v>
      </c>
    </row>
    <row r="2706" spans="21:21" ht="18.75" x14ac:dyDescent="0.25">
      <c r="U2706" s="12">
        <v>14020</v>
      </c>
    </row>
    <row r="2707" spans="21:21" ht="18.75" x14ac:dyDescent="0.25">
      <c r="U2707" s="12">
        <v>14025</v>
      </c>
    </row>
    <row r="2708" spans="21:21" ht="18.75" x14ac:dyDescent="0.25">
      <c r="U2708" s="12">
        <v>14030</v>
      </c>
    </row>
    <row r="2709" spans="21:21" ht="18.75" x14ac:dyDescent="0.25">
      <c r="U2709" s="12">
        <v>14035</v>
      </c>
    </row>
    <row r="2710" spans="21:21" ht="18.75" x14ac:dyDescent="0.25">
      <c r="U2710" s="12">
        <v>14040</v>
      </c>
    </row>
    <row r="2711" spans="21:21" ht="18.75" x14ac:dyDescent="0.25">
      <c r="U2711" s="12">
        <v>14045</v>
      </c>
    </row>
    <row r="2712" spans="21:21" ht="18.75" x14ac:dyDescent="0.25">
      <c r="U2712" s="12">
        <v>14050</v>
      </c>
    </row>
    <row r="2713" spans="21:21" ht="18.75" x14ac:dyDescent="0.25">
      <c r="U2713" s="12">
        <v>14055</v>
      </c>
    </row>
    <row r="2714" spans="21:21" ht="18.75" x14ac:dyDescent="0.25">
      <c r="U2714" s="12">
        <v>14060</v>
      </c>
    </row>
    <row r="2715" spans="21:21" ht="18.75" x14ac:dyDescent="0.25">
      <c r="U2715" s="12">
        <v>14065</v>
      </c>
    </row>
    <row r="2716" spans="21:21" ht="18.75" x14ac:dyDescent="0.25">
      <c r="U2716" s="12">
        <v>14070</v>
      </c>
    </row>
    <row r="2717" spans="21:21" ht="18.75" x14ac:dyDescent="0.25">
      <c r="U2717" s="12">
        <v>14075</v>
      </c>
    </row>
    <row r="2718" spans="21:21" ht="18.75" x14ac:dyDescent="0.25">
      <c r="U2718" s="12">
        <v>14080</v>
      </c>
    </row>
    <row r="2719" spans="21:21" ht="18.75" x14ac:dyDescent="0.25">
      <c r="U2719" s="12">
        <v>14085</v>
      </c>
    </row>
    <row r="2720" spans="21:21" ht="18.75" x14ac:dyDescent="0.25">
      <c r="U2720" s="12">
        <v>14090</v>
      </c>
    </row>
    <row r="2721" spans="21:21" ht="18.75" x14ac:dyDescent="0.25">
      <c r="U2721" s="12">
        <v>14095</v>
      </c>
    </row>
    <row r="2722" spans="21:21" ht="18.75" x14ac:dyDescent="0.25">
      <c r="U2722" s="12">
        <v>14100</v>
      </c>
    </row>
    <row r="2723" spans="21:21" ht="18.75" x14ac:dyDescent="0.25">
      <c r="U2723" s="12">
        <v>14105</v>
      </c>
    </row>
    <row r="2724" spans="21:21" ht="18.75" x14ac:dyDescent="0.25">
      <c r="U2724" s="12">
        <v>14110</v>
      </c>
    </row>
    <row r="2725" spans="21:21" ht="18.75" x14ac:dyDescent="0.25">
      <c r="U2725" s="12">
        <v>14115</v>
      </c>
    </row>
    <row r="2726" spans="21:21" ht="18.75" x14ac:dyDescent="0.25">
      <c r="U2726" s="12">
        <v>14120</v>
      </c>
    </row>
    <row r="2727" spans="21:21" ht="18.75" x14ac:dyDescent="0.25">
      <c r="U2727" s="12">
        <v>14125</v>
      </c>
    </row>
    <row r="2728" spans="21:21" ht="18.75" x14ac:dyDescent="0.25">
      <c r="U2728" s="12">
        <v>14130</v>
      </c>
    </row>
    <row r="2729" spans="21:21" ht="18.75" x14ac:dyDescent="0.25">
      <c r="U2729" s="12">
        <v>14135</v>
      </c>
    </row>
    <row r="2730" spans="21:21" ht="18.75" x14ac:dyDescent="0.25">
      <c r="U2730" s="12">
        <v>14140</v>
      </c>
    </row>
    <row r="2731" spans="21:21" ht="18.75" x14ac:dyDescent="0.25">
      <c r="U2731" s="12">
        <v>14145</v>
      </c>
    </row>
    <row r="2732" spans="21:21" ht="18.75" x14ac:dyDescent="0.25">
      <c r="U2732" s="12">
        <v>14150</v>
      </c>
    </row>
    <row r="2733" spans="21:21" ht="18.75" x14ac:dyDescent="0.25">
      <c r="U2733" s="12">
        <v>14155</v>
      </c>
    </row>
    <row r="2734" spans="21:21" ht="18.75" x14ac:dyDescent="0.25">
      <c r="U2734" s="12">
        <v>14160</v>
      </c>
    </row>
    <row r="2735" spans="21:21" ht="18.75" x14ac:dyDescent="0.25">
      <c r="U2735" s="12">
        <v>14165</v>
      </c>
    </row>
    <row r="2736" spans="21:21" ht="18.75" x14ac:dyDescent="0.25">
      <c r="U2736" s="12">
        <v>14170</v>
      </c>
    </row>
    <row r="2737" spans="21:21" ht="18.75" x14ac:dyDescent="0.25">
      <c r="U2737" s="12">
        <v>14175</v>
      </c>
    </row>
    <row r="2738" spans="21:21" ht="18.75" x14ac:dyDescent="0.25">
      <c r="U2738" s="12">
        <v>14180</v>
      </c>
    </row>
    <row r="2739" spans="21:21" ht="18.75" x14ac:dyDescent="0.25">
      <c r="U2739" s="12">
        <v>14185</v>
      </c>
    </row>
    <row r="2740" spans="21:21" ht="18.75" x14ac:dyDescent="0.25">
      <c r="U2740" s="12">
        <v>14190</v>
      </c>
    </row>
    <row r="2741" spans="21:21" ht="18.75" x14ac:dyDescent="0.25">
      <c r="U2741" s="12">
        <v>14195</v>
      </c>
    </row>
    <row r="2742" spans="21:21" ht="18.75" x14ac:dyDescent="0.25">
      <c r="U2742" s="12">
        <v>14200</v>
      </c>
    </row>
    <row r="2743" spans="21:21" ht="18.75" x14ac:dyDescent="0.25">
      <c r="U2743" s="12">
        <v>14205</v>
      </c>
    </row>
    <row r="2744" spans="21:21" ht="18.75" x14ac:dyDescent="0.25">
      <c r="U2744" s="12">
        <v>14210</v>
      </c>
    </row>
    <row r="2745" spans="21:21" ht="18.75" x14ac:dyDescent="0.25">
      <c r="U2745" s="12">
        <v>14215</v>
      </c>
    </row>
    <row r="2746" spans="21:21" ht="18.75" x14ac:dyDescent="0.25">
      <c r="U2746" s="12">
        <v>14220</v>
      </c>
    </row>
    <row r="2747" spans="21:21" ht="18.75" x14ac:dyDescent="0.25">
      <c r="U2747" s="12">
        <v>14225</v>
      </c>
    </row>
    <row r="2748" spans="21:21" ht="18.75" x14ac:dyDescent="0.25">
      <c r="U2748" s="12">
        <v>14230</v>
      </c>
    </row>
    <row r="2749" spans="21:21" ht="18.75" x14ac:dyDescent="0.25">
      <c r="U2749" s="12">
        <v>14235</v>
      </c>
    </row>
    <row r="2750" spans="21:21" ht="18.75" x14ac:dyDescent="0.25">
      <c r="U2750" s="12">
        <v>14240</v>
      </c>
    </row>
    <row r="2751" spans="21:21" ht="18.75" x14ac:dyDescent="0.25">
      <c r="U2751" s="12">
        <v>14245</v>
      </c>
    </row>
    <row r="2752" spans="21:21" ht="18.75" x14ac:dyDescent="0.25">
      <c r="U2752" s="12">
        <v>14250</v>
      </c>
    </row>
    <row r="2753" spans="21:21" ht="18.75" x14ac:dyDescent="0.25">
      <c r="U2753" s="12">
        <v>14255</v>
      </c>
    </row>
    <row r="2754" spans="21:21" ht="18.75" x14ac:dyDescent="0.25">
      <c r="U2754" s="12">
        <v>14260</v>
      </c>
    </row>
    <row r="2755" spans="21:21" ht="18.75" x14ac:dyDescent="0.25">
      <c r="U2755" s="12">
        <v>14265</v>
      </c>
    </row>
    <row r="2756" spans="21:21" ht="18.75" x14ac:dyDescent="0.25">
      <c r="U2756" s="12">
        <v>14270</v>
      </c>
    </row>
    <row r="2757" spans="21:21" ht="18.75" x14ac:dyDescent="0.25">
      <c r="U2757" s="12">
        <v>14275</v>
      </c>
    </row>
    <row r="2758" spans="21:21" ht="18.75" x14ac:dyDescent="0.25">
      <c r="U2758" s="12">
        <v>14280</v>
      </c>
    </row>
    <row r="2759" spans="21:21" ht="18.75" x14ac:dyDescent="0.25">
      <c r="U2759" s="12">
        <v>14285</v>
      </c>
    </row>
    <row r="2760" spans="21:21" ht="18.75" x14ac:dyDescent="0.25">
      <c r="U2760" s="12">
        <v>14290</v>
      </c>
    </row>
    <row r="2761" spans="21:21" ht="18.75" x14ac:dyDescent="0.25">
      <c r="U2761" s="12">
        <v>14295</v>
      </c>
    </row>
    <row r="2762" spans="21:21" ht="18.75" x14ac:dyDescent="0.25">
      <c r="U2762" s="12">
        <v>14300</v>
      </c>
    </row>
    <row r="2763" spans="21:21" ht="18.75" x14ac:dyDescent="0.25">
      <c r="U2763" s="12">
        <v>14305</v>
      </c>
    </row>
    <row r="2764" spans="21:21" ht="18.75" x14ac:dyDescent="0.25">
      <c r="U2764" s="12">
        <v>14310</v>
      </c>
    </row>
    <row r="2765" spans="21:21" ht="18.75" x14ac:dyDescent="0.25">
      <c r="U2765" s="12">
        <v>14315</v>
      </c>
    </row>
    <row r="2766" spans="21:21" ht="18.75" x14ac:dyDescent="0.25">
      <c r="U2766" s="12">
        <v>14320</v>
      </c>
    </row>
    <row r="2767" spans="21:21" ht="18.75" x14ac:dyDescent="0.25">
      <c r="U2767" s="12">
        <v>14325</v>
      </c>
    </row>
    <row r="2768" spans="21:21" ht="18.75" x14ac:dyDescent="0.25">
      <c r="U2768" s="12">
        <v>14330</v>
      </c>
    </row>
    <row r="2769" spans="21:21" ht="18.75" x14ac:dyDescent="0.25">
      <c r="U2769" s="12">
        <v>14335</v>
      </c>
    </row>
    <row r="2770" spans="21:21" ht="18.75" x14ac:dyDescent="0.25">
      <c r="U2770" s="12">
        <v>14340</v>
      </c>
    </row>
    <row r="2771" spans="21:21" ht="18.75" x14ac:dyDescent="0.25">
      <c r="U2771" s="12">
        <v>14345</v>
      </c>
    </row>
    <row r="2772" spans="21:21" ht="18.75" x14ac:dyDescent="0.25">
      <c r="U2772" s="12">
        <v>14350</v>
      </c>
    </row>
    <row r="2773" spans="21:21" ht="18.75" x14ac:dyDescent="0.25">
      <c r="U2773" s="12">
        <v>14355</v>
      </c>
    </row>
    <row r="2774" spans="21:21" ht="18.75" x14ac:dyDescent="0.25">
      <c r="U2774" s="12">
        <v>14360</v>
      </c>
    </row>
    <row r="2775" spans="21:21" ht="18.75" x14ac:dyDescent="0.25">
      <c r="U2775" s="12">
        <v>14365</v>
      </c>
    </row>
    <row r="2776" spans="21:21" ht="18.75" x14ac:dyDescent="0.25">
      <c r="U2776" s="12">
        <v>14370</v>
      </c>
    </row>
    <row r="2777" spans="21:21" ht="18.75" x14ac:dyDescent="0.25">
      <c r="U2777" s="12">
        <v>14375</v>
      </c>
    </row>
    <row r="2778" spans="21:21" ht="18.75" x14ac:dyDescent="0.25">
      <c r="U2778" s="12">
        <v>14380</v>
      </c>
    </row>
    <row r="2779" spans="21:21" ht="18.75" x14ac:dyDescent="0.25">
      <c r="U2779" s="12">
        <v>14385</v>
      </c>
    </row>
    <row r="2780" spans="21:21" ht="18.75" x14ac:dyDescent="0.25">
      <c r="U2780" s="12">
        <v>14390</v>
      </c>
    </row>
    <row r="2781" spans="21:21" ht="18.75" x14ac:dyDescent="0.25">
      <c r="U2781" s="12">
        <v>14395</v>
      </c>
    </row>
    <row r="2782" spans="21:21" ht="18.75" x14ac:dyDescent="0.25">
      <c r="U2782" s="12">
        <v>14400</v>
      </c>
    </row>
    <row r="2783" spans="21:21" ht="18.75" x14ac:dyDescent="0.25">
      <c r="U2783" s="12">
        <v>14405</v>
      </c>
    </row>
    <row r="2784" spans="21:21" ht="18.75" x14ac:dyDescent="0.25">
      <c r="U2784" s="12">
        <v>14410</v>
      </c>
    </row>
    <row r="2785" spans="21:21" ht="18.75" x14ac:dyDescent="0.25">
      <c r="U2785" s="12">
        <v>14415</v>
      </c>
    </row>
    <row r="2786" spans="21:21" ht="18.75" x14ac:dyDescent="0.25">
      <c r="U2786" s="12">
        <v>14420</v>
      </c>
    </row>
    <row r="2787" spans="21:21" ht="18.75" x14ac:dyDescent="0.25">
      <c r="U2787" s="12">
        <v>14425</v>
      </c>
    </row>
    <row r="2788" spans="21:21" ht="18.75" x14ac:dyDescent="0.25">
      <c r="U2788" s="12">
        <v>14430</v>
      </c>
    </row>
    <row r="2789" spans="21:21" ht="18.75" x14ac:dyDescent="0.25">
      <c r="U2789" s="12">
        <v>14435</v>
      </c>
    </row>
    <row r="2790" spans="21:21" ht="18.75" x14ac:dyDescent="0.25">
      <c r="U2790" s="12">
        <v>14440</v>
      </c>
    </row>
    <row r="2791" spans="21:21" ht="18.75" x14ac:dyDescent="0.25">
      <c r="U2791" s="12">
        <v>14445</v>
      </c>
    </row>
    <row r="2792" spans="21:21" ht="18.75" x14ac:dyDescent="0.25">
      <c r="U2792" s="12">
        <v>14450</v>
      </c>
    </row>
    <row r="2793" spans="21:21" ht="18.75" x14ac:dyDescent="0.25">
      <c r="U2793" s="12">
        <v>14455</v>
      </c>
    </row>
    <row r="2794" spans="21:21" ht="18.75" x14ac:dyDescent="0.25">
      <c r="U2794" s="12">
        <v>14460</v>
      </c>
    </row>
    <row r="2795" spans="21:21" ht="18.75" x14ac:dyDescent="0.25">
      <c r="U2795" s="12">
        <v>14465</v>
      </c>
    </row>
    <row r="2796" spans="21:21" ht="18.75" x14ac:dyDescent="0.25">
      <c r="U2796" s="12">
        <v>14470</v>
      </c>
    </row>
    <row r="2797" spans="21:21" ht="18.75" x14ac:dyDescent="0.25">
      <c r="U2797" s="12">
        <v>14475</v>
      </c>
    </row>
    <row r="2798" spans="21:21" ht="18.75" x14ac:dyDescent="0.25">
      <c r="U2798" s="12">
        <v>14480</v>
      </c>
    </row>
    <row r="2799" spans="21:21" ht="18.75" x14ac:dyDescent="0.25">
      <c r="U2799" s="12">
        <v>14485</v>
      </c>
    </row>
    <row r="2800" spans="21:21" ht="18.75" x14ac:dyDescent="0.25">
      <c r="U2800" s="12">
        <v>14490</v>
      </c>
    </row>
    <row r="2801" spans="21:21" ht="18.75" x14ac:dyDescent="0.25">
      <c r="U2801" s="12">
        <v>14495</v>
      </c>
    </row>
    <row r="2802" spans="21:21" ht="18.75" x14ac:dyDescent="0.25">
      <c r="U2802" s="12">
        <v>14500</v>
      </c>
    </row>
    <row r="2803" spans="21:21" ht="18.75" x14ac:dyDescent="0.25">
      <c r="U2803" s="12">
        <v>14505</v>
      </c>
    </row>
    <row r="2804" spans="21:21" ht="18.75" x14ac:dyDescent="0.25">
      <c r="U2804" s="12">
        <v>14510</v>
      </c>
    </row>
    <row r="2805" spans="21:21" ht="18.75" x14ac:dyDescent="0.25">
      <c r="U2805" s="12">
        <v>14515</v>
      </c>
    </row>
    <row r="2806" spans="21:21" ht="18.75" x14ac:dyDescent="0.25">
      <c r="U2806" s="12">
        <v>14520</v>
      </c>
    </row>
    <row r="2807" spans="21:21" ht="18.75" x14ac:dyDescent="0.25">
      <c r="U2807" s="12">
        <v>14525</v>
      </c>
    </row>
    <row r="2808" spans="21:21" ht="18.75" x14ac:dyDescent="0.25">
      <c r="U2808" s="12">
        <v>14530</v>
      </c>
    </row>
    <row r="2809" spans="21:21" ht="18.75" x14ac:dyDescent="0.25">
      <c r="U2809" s="12">
        <v>14535</v>
      </c>
    </row>
    <row r="2810" spans="21:21" ht="18.75" x14ac:dyDescent="0.25">
      <c r="U2810" s="12">
        <v>14540</v>
      </c>
    </row>
    <row r="2811" spans="21:21" ht="18.75" x14ac:dyDescent="0.25">
      <c r="U2811" s="12">
        <v>14545</v>
      </c>
    </row>
    <row r="2812" spans="21:21" ht="18.75" x14ac:dyDescent="0.25">
      <c r="U2812" s="12">
        <v>14550</v>
      </c>
    </row>
    <row r="2813" spans="21:21" ht="18.75" x14ac:dyDescent="0.25">
      <c r="U2813" s="12">
        <v>14555</v>
      </c>
    </row>
    <row r="2814" spans="21:21" ht="18.75" x14ac:dyDescent="0.25">
      <c r="U2814" s="12">
        <v>14560</v>
      </c>
    </row>
    <row r="2815" spans="21:21" ht="18.75" x14ac:dyDescent="0.25">
      <c r="U2815" s="12">
        <v>14565</v>
      </c>
    </row>
    <row r="2816" spans="21:21" ht="18.75" x14ac:dyDescent="0.25">
      <c r="U2816" s="12">
        <v>14570</v>
      </c>
    </row>
    <row r="2817" spans="21:21" ht="18.75" x14ac:dyDescent="0.25">
      <c r="U2817" s="12">
        <v>14575</v>
      </c>
    </row>
    <row r="2818" spans="21:21" ht="18.75" x14ac:dyDescent="0.25">
      <c r="U2818" s="12">
        <v>14580</v>
      </c>
    </row>
    <row r="2819" spans="21:21" ht="18.75" x14ac:dyDescent="0.25">
      <c r="U2819" s="12">
        <v>14585</v>
      </c>
    </row>
    <row r="2820" spans="21:21" ht="18.75" x14ac:dyDescent="0.25">
      <c r="U2820" s="12">
        <v>14590</v>
      </c>
    </row>
    <row r="2821" spans="21:21" ht="18.75" x14ac:dyDescent="0.25">
      <c r="U2821" s="12">
        <v>14595</v>
      </c>
    </row>
    <row r="2822" spans="21:21" ht="18.75" x14ac:dyDescent="0.25">
      <c r="U2822" s="12">
        <v>14600</v>
      </c>
    </row>
    <row r="2823" spans="21:21" ht="18.75" x14ac:dyDescent="0.25">
      <c r="U2823" s="12">
        <v>14605</v>
      </c>
    </row>
    <row r="2824" spans="21:21" ht="18.75" x14ac:dyDescent="0.25">
      <c r="U2824" s="12">
        <v>14610</v>
      </c>
    </row>
    <row r="2825" spans="21:21" ht="18.75" x14ac:dyDescent="0.25">
      <c r="U2825" s="12">
        <v>14615</v>
      </c>
    </row>
    <row r="2826" spans="21:21" ht="18.75" x14ac:dyDescent="0.25">
      <c r="U2826" s="12">
        <v>14620</v>
      </c>
    </row>
    <row r="2827" spans="21:21" ht="18.75" x14ac:dyDescent="0.25">
      <c r="U2827" s="12">
        <v>14625</v>
      </c>
    </row>
    <row r="2828" spans="21:21" ht="18.75" x14ac:dyDescent="0.25">
      <c r="U2828" s="12">
        <v>14630</v>
      </c>
    </row>
    <row r="2829" spans="21:21" ht="18.75" x14ac:dyDescent="0.25">
      <c r="U2829" s="12">
        <v>14635</v>
      </c>
    </row>
    <row r="2830" spans="21:21" ht="18.75" x14ac:dyDescent="0.25">
      <c r="U2830" s="12">
        <v>14640</v>
      </c>
    </row>
    <row r="2831" spans="21:21" ht="18.75" x14ac:dyDescent="0.25">
      <c r="U2831" s="12">
        <v>14645</v>
      </c>
    </row>
    <row r="2832" spans="21:21" ht="18.75" x14ac:dyDescent="0.25">
      <c r="U2832" s="12">
        <v>14650</v>
      </c>
    </row>
    <row r="2833" spans="21:21" ht="18.75" x14ac:dyDescent="0.25">
      <c r="U2833" s="12">
        <v>14655</v>
      </c>
    </row>
    <row r="2834" spans="21:21" ht="18.75" x14ac:dyDescent="0.25">
      <c r="U2834" s="12">
        <v>14660</v>
      </c>
    </row>
    <row r="2835" spans="21:21" ht="18.75" x14ac:dyDescent="0.25">
      <c r="U2835" s="12">
        <v>14665</v>
      </c>
    </row>
    <row r="2836" spans="21:21" ht="18.75" x14ac:dyDescent="0.25">
      <c r="U2836" s="12">
        <v>14670</v>
      </c>
    </row>
    <row r="2837" spans="21:21" ht="18.75" x14ac:dyDescent="0.25">
      <c r="U2837" s="12">
        <v>14675</v>
      </c>
    </row>
    <row r="2838" spans="21:21" ht="18.75" x14ac:dyDescent="0.25">
      <c r="U2838" s="12">
        <v>14680</v>
      </c>
    </row>
    <row r="2839" spans="21:21" ht="18.75" x14ac:dyDescent="0.25">
      <c r="U2839" s="12">
        <v>14685</v>
      </c>
    </row>
    <row r="2840" spans="21:21" ht="18.75" x14ac:dyDescent="0.25">
      <c r="U2840" s="12">
        <v>14690</v>
      </c>
    </row>
    <row r="2841" spans="21:21" ht="18.75" x14ac:dyDescent="0.25">
      <c r="U2841" s="12">
        <v>14695</v>
      </c>
    </row>
    <row r="2842" spans="21:21" ht="18.75" x14ac:dyDescent="0.25">
      <c r="U2842" s="12">
        <v>14700</v>
      </c>
    </row>
    <row r="2843" spans="21:21" ht="18.75" x14ac:dyDescent="0.25">
      <c r="U2843" s="12">
        <v>14705</v>
      </c>
    </row>
    <row r="2844" spans="21:21" ht="18.75" x14ac:dyDescent="0.25">
      <c r="U2844" s="12">
        <v>14710</v>
      </c>
    </row>
    <row r="2845" spans="21:21" ht="18.75" x14ac:dyDescent="0.25">
      <c r="U2845" s="12">
        <v>14715</v>
      </c>
    </row>
    <row r="2846" spans="21:21" ht="18.75" x14ac:dyDescent="0.25">
      <c r="U2846" s="12">
        <v>14720</v>
      </c>
    </row>
    <row r="2847" spans="21:21" ht="18.75" x14ac:dyDescent="0.25">
      <c r="U2847" s="12">
        <v>14725</v>
      </c>
    </row>
    <row r="2848" spans="21:21" ht="18.75" x14ac:dyDescent="0.25">
      <c r="U2848" s="12">
        <v>14730</v>
      </c>
    </row>
    <row r="2849" spans="21:21" ht="18.75" x14ac:dyDescent="0.25">
      <c r="U2849" s="12">
        <v>14735</v>
      </c>
    </row>
    <row r="2850" spans="21:21" ht="18.75" x14ac:dyDescent="0.25">
      <c r="U2850" s="12">
        <v>14740</v>
      </c>
    </row>
    <row r="2851" spans="21:21" ht="18.75" x14ac:dyDescent="0.25">
      <c r="U2851" s="12">
        <v>14745</v>
      </c>
    </row>
    <row r="2852" spans="21:21" ht="18.75" x14ac:dyDescent="0.25">
      <c r="U2852" s="12">
        <v>14750</v>
      </c>
    </row>
    <row r="2853" spans="21:21" ht="18.75" x14ac:dyDescent="0.25">
      <c r="U2853" s="12">
        <v>14755</v>
      </c>
    </row>
    <row r="2854" spans="21:21" ht="18.75" x14ac:dyDescent="0.25">
      <c r="U2854" s="12">
        <v>14760</v>
      </c>
    </row>
    <row r="2855" spans="21:21" ht="18.75" x14ac:dyDescent="0.25">
      <c r="U2855" s="12">
        <v>14765</v>
      </c>
    </row>
    <row r="2856" spans="21:21" ht="18.75" x14ac:dyDescent="0.25">
      <c r="U2856" s="12">
        <v>14770</v>
      </c>
    </row>
    <row r="2857" spans="21:21" ht="18.75" x14ac:dyDescent="0.25">
      <c r="U2857" s="12">
        <v>14775</v>
      </c>
    </row>
    <row r="2858" spans="21:21" ht="18.75" x14ac:dyDescent="0.25">
      <c r="U2858" s="12">
        <v>14780</v>
      </c>
    </row>
    <row r="2859" spans="21:21" ht="18.75" x14ac:dyDescent="0.25">
      <c r="U2859" s="12">
        <v>14785</v>
      </c>
    </row>
    <row r="2860" spans="21:21" ht="18.75" x14ac:dyDescent="0.25">
      <c r="U2860" s="12">
        <v>14790</v>
      </c>
    </row>
    <row r="2861" spans="21:21" ht="18.75" x14ac:dyDescent="0.25">
      <c r="U2861" s="12">
        <v>14795</v>
      </c>
    </row>
    <row r="2862" spans="21:21" ht="18.75" x14ac:dyDescent="0.25">
      <c r="U2862" s="12">
        <v>14800</v>
      </c>
    </row>
    <row r="2863" spans="21:21" ht="18.75" x14ac:dyDescent="0.25">
      <c r="U2863" s="12">
        <v>14805</v>
      </c>
    </row>
    <row r="2864" spans="21:21" ht="18.75" x14ac:dyDescent="0.25">
      <c r="U2864" s="12">
        <v>14810</v>
      </c>
    </row>
    <row r="2865" spans="21:21" ht="18.75" x14ac:dyDescent="0.25">
      <c r="U2865" s="12">
        <v>14815</v>
      </c>
    </row>
    <row r="2866" spans="21:21" ht="18.75" x14ac:dyDescent="0.25">
      <c r="U2866" s="12">
        <v>14820</v>
      </c>
    </row>
    <row r="2867" spans="21:21" ht="18.75" x14ac:dyDescent="0.25">
      <c r="U2867" s="12">
        <v>14825</v>
      </c>
    </row>
    <row r="2868" spans="21:21" ht="18.75" x14ac:dyDescent="0.25">
      <c r="U2868" s="12">
        <v>14830</v>
      </c>
    </row>
    <row r="2869" spans="21:21" ht="18.75" x14ac:dyDescent="0.25">
      <c r="U2869" s="12">
        <v>14835</v>
      </c>
    </row>
    <row r="2870" spans="21:21" ht="18.75" x14ac:dyDescent="0.25">
      <c r="U2870" s="12">
        <v>14840</v>
      </c>
    </row>
    <row r="2871" spans="21:21" ht="18.75" x14ac:dyDescent="0.25">
      <c r="U2871" s="12">
        <v>14845</v>
      </c>
    </row>
    <row r="2872" spans="21:21" ht="18.75" x14ac:dyDescent="0.25">
      <c r="U2872" s="12">
        <v>14850</v>
      </c>
    </row>
    <row r="2873" spans="21:21" ht="18.75" x14ac:dyDescent="0.25">
      <c r="U2873" s="12">
        <v>14855</v>
      </c>
    </row>
    <row r="2874" spans="21:21" ht="18.75" x14ac:dyDescent="0.25">
      <c r="U2874" s="12">
        <v>14860</v>
      </c>
    </row>
    <row r="2875" spans="21:21" ht="18.75" x14ac:dyDescent="0.25">
      <c r="U2875" s="12">
        <v>14865</v>
      </c>
    </row>
    <row r="2876" spans="21:21" ht="18.75" x14ac:dyDescent="0.25">
      <c r="U2876" s="12">
        <v>14870</v>
      </c>
    </row>
    <row r="2877" spans="21:21" ht="18.75" x14ac:dyDescent="0.25">
      <c r="U2877" s="12">
        <v>14875</v>
      </c>
    </row>
    <row r="2878" spans="21:21" ht="18.75" x14ac:dyDescent="0.25">
      <c r="U2878" s="12">
        <v>14880</v>
      </c>
    </row>
    <row r="2879" spans="21:21" ht="18.75" x14ac:dyDescent="0.25">
      <c r="U2879" s="12">
        <v>14885</v>
      </c>
    </row>
    <row r="2880" spans="21:21" ht="18.75" x14ac:dyDescent="0.25">
      <c r="U2880" s="12">
        <v>14890</v>
      </c>
    </row>
    <row r="2881" spans="21:21" ht="18.75" x14ac:dyDescent="0.25">
      <c r="U2881" s="12">
        <v>14895</v>
      </c>
    </row>
    <row r="2882" spans="21:21" ht="18.75" x14ac:dyDescent="0.25">
      <c r="U2882" s="12">
        <v>14900</v>
      </c>
    </row>
    <row r="2883" spans="21:21" ht="18.75" x14ac:dyDescent="0.25">
      <c r="U2883" s="12">
        <v>14905</v>
      </c>
    </row>
    <row r="2884" spans="21:21" ht="18.75" x14ac:dyDescent="0.25">
      <c r="U2884" s="12">
        <v>14910</v>
      </c>
    </row>
    <row r="2885" spans="21:21" ht="18.75" x14ac:dyDescent="0.25">
      <c r="U2885" s="12">
        <v>14915</v>
      </c>
    </row>
    <row r="2886" spans="21:21" ht="18.75" x14ac:dyDescent="0.25">
      <c r="U2886" s="12">
        <v>14920</v>
      </c>
    </row>
    <row r="2887" spans="21:21" ht="18.75" x14ac:dyDescent="0.25">
      <c r="U2887" s="12">
        <v>14925</v>
      </c>
    </row>
    <row r="2888" spans="21:21" ht="18.75" x14ac:dyDescent="0.25">
      <c r="U2888" s="12">
        <v>14930</v>
      </c>
    </row>
    <row r="2889" spans="21:21" ht="18.75" x14ac:dyDescent="0.25">
      <c r="U2889" s="12">
        <v>14935</v>
      </c>
    </row>
    <row r="2890" spans="21:21" ht="18.75" x14ac:dyDescent="0.25">
      <c r="U2890" s="12">
        <v>14940</v>
      </c>
    </row>
    <row r="2891" spans="21:21" ht="18.75" x14ac:dyDescent="0.25">
      <c r="U2891" s="12">
        <v>14945</v>
      </c>
    </row>
    <row r="2892" spans="21:21" ht="18.75" x14ac:dyDescent="0.25">
      <c r="U2892" s="12">
        <v>14950</v>
      </c>
    </row>
    <row r="2893" spans="21:21" ht="18.75" x14ac:dyDescent="0.25">
      <c r="U2893" s="12">
        <v>14955</v>
      </c>
    </row>
    <row r="2894" spans="21:21" ht="18.75" x14ac:dyDescent="0.25">
      <c r="U2894" s="12">
        <v>14960</v>
      </c>
    </row>
    <row r="2895" spans="21:21" ht="18.75" x14ac:dyDescent="0.25">
      <c r="U2895" s="12">
        <v>14965</v>
      </c>
    </row>
    <row r="2896" spans="21:21" ht="18.75" x14ac:dyDescent="0.25">
      <c r="U2896" s="12">
        <v>14970</v>
      </c>
    </row>
    <row r="2897" spans="21:21" ht="18.75" x14ac:dyDescent="0.25">
      <c r="U2897" s="12">
        <v>14975</v>
      </c>
    </row>
    <row r="2898" spans="21:21" ht="18.75" x14ac:dyDescent="0.25">
      <c r="U2898" s="12">
        <v>14980</v>
      </c>
    </row>
    <row r="2899" spans="21:21" ht="18.75" x14ac:dyDescent="0.25">
      <c r="U2899" s="12">
        <v>14985</v>
      </c>
    </row>
    <row r="2900" spans="21:21" ht="18.75" x14ac:dyDescent="0.25">
      <c r="U2900" s="12">
        <v>14990</v>
      </c>
    </row>
    <row r="2901" spans="21:21" ht="18.75" x14ac:dyDescent="0.25">
      <c r="U2901" s="12">
        <v>14995</v>
      </c>
    </row>
    <row r="2902" spans="21:21" ht="18.75" x14ac:dyDescent="0.25">
      <c r="U2902" s="12">
        <v>15000</v>
      </c>
    </row>
  </sheetData>
  <sheetProtection password="F60B" sheet="1" objects="1" scenarios="1" selectLockedCells="1" selectUnlockedCell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КАЛЬКУЛЯТОР moroza</vt:lpstr>
      <vt:lpstr>данные для кальк. НЕ ИЗМЕНЯТЬ!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2019-12-15T04:20:25Z</dcterms:modified>
</cp:coreProperties>
</file>