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4" i="1" l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C63" i="1"/>
  <c r="C62" i="1"/>
  <c r="C61" i="1"/>
  <c r="C60" i="1"/>
  <c r="C59" i="1"/>
  <c r="C58" i="1"/>
  <c r="C57" i="1"/>
  <c r="C56" i="1"/>
  <c r="C55" i="1"/>
  <c r="C5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<sst xmlns="http://schemas.openxmlformats.org/spreadsheetml/2006/main" count="7" uniqueCount="3">
  <si>
    <t>мощн.Вт</t>
  </si>
  <si>
    <t>напр.В</t>
  </si>
  <si>
    <t>P = (U*U)/R , U - напряжение, R - сопротивление  = 11.3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</si>
</sst>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2" fontId="1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3"/>
  <sheetViews>
    <sheetView tabSelected="1" view="pageLayout" topLeftCell="A25" zoomScaleNormal="100" workbookViewId="0">
      <selection activeCell="F21" sqref="F21"/>
    </sheetView>
  </sheetViews>
  <sheetFormatPr defaultRowHeight="15" x14ac:dyDescent="0.25"/>
  <cols>
    <col min="1" max="1" width="0.5703125" style="2" customWidth="1"/>
    <col min="2" max="2" width="9.140625" style="2"/>
    <col min="3" max="3" width="13.42578125" style="2" customWidth="1"/>
    <col min="4" max="5" width="9.140625" style="2"/>
    <col min="6" max="6" width="14.7109375" style="2" customWidth="1"/>
    <col min="7" max="8" width="9.140625" style="2"/>
    <col min="9" max="9" width="12.7109375" style="2" customWidth="1"/>
    <col min="10" max="16384" width="9.140625" style="2"/>
  </cols>
  <sheetData>
    <row r="1" spans="2:13" x14ac:dyDescent="0.25">
      <c r="B1" s="1" t="s">
        <v>2</v>
      </c>
      <c r="C1" s="1"/>
      <c r="D1" s="1"/>
      <c r="E1" s="1"/>
      <c r="F1" s="1"/>
      <c r="G1" s="1"/>
    </row>
    <row r="2" spans="2:13" x14ac:dyDescent="0.25">
      <c r="B2" s="3"/>
      <c r="C2" s="3"/>
      <c r="D2" s="3"/>
      <c r="E2" s="3"/>
      <c r="F2" s="3"/>
      <c r="G2" s="3"/>
    </row>
    <row r="3" spans="2:13" x14ac:dyDescent="0.25">
      <c r="B3" s="4" t="s">
        <v>1</v>
      </c>
      <c r="C3" s="4" t="s">
        <v>0</v>
      </c>
      <c r="D3" s="4"/>
      <c r="E3" s="4" t="s">
        <v>1</v>
      </c>
      <c r="F3" s="4" t="s">
        <v>0</v>
      </c>
      <c r="G3" s="4"/>
      <c r="H3" s="4" t="s">
        <v>1</v>
      </c>
      <c r="I3" s="4" t="s">
        <v>0</v>
      </c>
      <c r="J3" s="3"/>
      <c r="K3" s="3"/>
      <c r="L3" s="3"/>
      <c r="M3" s="3"/>
    </row>
    <row r="4" spans="2:13" x14ac:dyDescent="0.25">
      <c r="B4" s="4">
        <v>50</v>
      </c>
      <c r="C4" s="4"/>
      <c r="D4" s="4"/>
      <c r="E4" s="4">
        <v>110</v>
      </c>
      <c r="F4" s="4">
        <f>110*110/11.3</f>
        <v>1070.7964601769911</v>
      </c>
      <c r="G4" s="4"/>
      <c r="H4" s="4">
        <v>170</v>
      </c>
      <c r="I4" s="4">
        <f>170*170/11.3</f>
        <v>2557.5221238938052</v>
      </c>
      <c r="J4" s="3"/>
      <c r="K4" s="3"/>
      <c r="L4" s="3"/>
      <c r="M4" s="3"/>
    </row>
    <row r="5" spans="2:13" x14ac:dyDescent="0.25">
      <c r="B5" s="4">
        <v>51</v>
      </c>
      <c r="C5" s="4"/>
      <c r="D5" s="4"/>
      <c r="E5" s="4">
        <v>111</v>
      </c>
      <c r="F5" s="4">
        <f>111*111/11.3</f>
        <v>1090.3539823008848</v>
      </c>
      <c r="G5" s="4"/>
      <c r="H5" s="4">
        <v>171</v>
      </c>
      <c r="I5" s="4">
        <f>171*171/11.3</f>
        <v>2587.6991150442477</v>
      </c>
      <c r="J5" s="3"/>
      <c r="K5" s="3"/>
      <c r="L5" s="3"/>
      <c r="M5" s="3"/>
    </row>
    <row r="6" spans="2:13" x14ac:dyDescent="0.25">
      <c r="B6" s="4">
        <v>52</v>
      </c>
      <c r="C6" s="4"/>
      <c r="D6" s="4"/>
      <c r="E6" s="4">
        <v>112</v>
      </c>
      <c r="F6" s="4">
        <f>112*112/11.3</f>
        <v>1110.0884955752213</v>
      </c>
      <c r="G6" s="4"/>
      <c r="H6" s="4">
        <v>172</v>
      </c>
      <c r="I6" s="4">
        <f>172*172/11.3</f>
        <v>2618.0530973451328</v>
      </c>
      <c r="J6" s="3"/>
      <c r="K6" s="3"/>
      <c r="L6" s="3"/>
      <c r="M6" s="3"/>
    </row>
    <row r="7" spans="2:13" x14ac:dyDescent="0.25">
      <c r="B7" s="4">
        <v>53</v>
      </c>
      <c r="C7" s="4"/>
      <c r="D7" s="4"/>
      <c r="E7" s="4">
        <v>113</v>
      </c>
      <c r="F7" s="4">
        <f>113*113/11.3</f>
        <v>1130</v>
      </c>
      <c r="G7" s="4"/>
      <c r="H7" s="4">
        <v>173</v>
      </c>
      <c r="I7" s="4">
        <f>173*173/11.3</f>
        <v>2648.5840707964599</v>
      </c>
      <c r="J7" s="3"/>
      <c r="K7" s="3"/>
      <c r="L7" s="3"/>
      <c r="M7" s="3"/>
    </row>
    <row r="8" spans="2:13" x14ac:dyDescent="0.25">
      <c r="B8" s="4">
        <v>54</v>
      </c>
      <c r="C8" s="4"/>
      <c r="D8" s="4"/>
      <c r="E8" s="4">
        <v>114</v>
      </c>
      <c r="F8" s="4">
        <f>114*114/11.3</f>
        <v>1150.0884955752213</v>
      </c>
      <c r="G8" s="4"/>
      <c r="H8" s="4">
        <v>174</v>
      </c>
      <c r="I8" s="4">
        <f>174*174/11.3</f>
        <v>2679.2920353982299</v>
      </c>
      <c r="J8" s="3"/>
      <c r="K8" s="3"/>
      <c r="L8" s="3"/>
      <c r="M8" s="3"/>
    </row>
    <row r="9" spans="2:13" x14ac:dyDescent="0.25">
      <c r="B9" s="4">
        <v>55</v>
      </c>
      <c r="C9" s="4"/>
      <c r="D9" s="4"/>
      <c r="E9" s="4">
        <v>115</v>
      </c>
      <c r="F9" s="4">
        <f>115*115/11.3</f>
        <v>1170.3539823008848</v>
      </c>
      <c r="G9" s="4"/>
      <c r="H9" s="4">
        <v>175</v>
      </c>
      <c r="I9" s="4">
        <f>175*175/11.3</f>
        <v>2710.1769911504425</v>
      </c>
      <c r="J9" s="3"/>
      <c r="K9" s="3"/>
      <c r="L9" s="3"/>
      <c r="M9" s="3"/>
    </row>
    <row r="10" spans="2:13" x14ac:dyDescent="0.25">
      <c r="B10" s="4">
        <v>56</v>
      </c>
      <c r="C10" s="4"/>
      <c r="D10" s="4"/>
      <c r="E10" s="4">
        <v>116</v>
      </c>
      <c r="F10" s="4">
        <f>116*116/11.3</f>
        <v>1190.7964601769911</v>
      </c>
      <c r="G10" s="4"/>
      <c r="H10" s="4">
        <v>176</v>
      </c>
      <c r="I10" s="4">
        <f>176*176/11.3</f>
        <v>2741.2389380530972</v>
      </c>
      <c r="J10" s="3"/>
      <c r="K10" s="3"/>
      <c r="L10" s="3"/>
      <c r="M10" s="3"/>
    </row>
    <row r="11" spans="2:13" x14ac:dyDescent="0.25">
      <c r="B11" s="4">
        <v>57</v>
      </c>
      <c r="C11" s="4"/>
      <c r="D11" s="4"/>
      <c r="E11" s="4">
        <v>117</v>
      </c>
      <c r="F11" s="4">
        <f>117*117/11.3</f>
        <v>1211.4159292035397</v>
      </c>
      <c r="G11" s="4"/>
      <c r="H11" s="4">
        <v>177</v>
      </c>
      <c r="I11" s="4">
        <f>177*177/11.3</f>
        <v>2772.4778761061943</v>
      </c>
      <c r="J11" s="3"/>
      <c r="K11" s="3"/>
      <c r="L11" s="3"/>
      <c r="M11" s="3"/>
    </row>
    <row r="12" spans="2:13" x14ac:dyDescent="0.25">
      <c r="B12" s="4">
        <v>58</v>
      </c>
      <c r="C12" s="4"/>
      <c r="D12" s="4"/>
      <c r="E12" s="4">
        <v>118</v>
      </c>
      <c r="F12" s="4">
        <f>118*118/11.3</f>
        <v>1232.2123893805308</v>
      </c>
      <c r="G12" s="4"/>
      <c r="H12" s="4">
        <v>178</v>
      </c>
      <c r="I12" s="4">
        <f>178*178/11.3</f>
        <v>2803.8938053097345</v>
      </c>
      <c r="J12" s="3"/>
      <c r="K12" s="3"/>
      <c r="L12" s="3"/>
      <c r="M12" s="3"/>
    </row>
    <row r="13" spans="2:13" x14ac:dyDescent="0.25">
      <c r="B13" s="4">
        <v>59</v>
      </c>
      <c r="C13" s="4"/>
      <c r="D13" s="4"/>
      <c r="E13" s="4">
        <v>119</v>
      </c>
      <c r="F13" s="4">
        <f>119*119/11.3</f>
        <v>1253.1858407079644</v>
      </c>
      <c r="G13" s="4"/>
      <c r="H13" s="4">
        <v>179</v>
      </c>
      <c r="I13" s="4">
        <f>179*179/11.3</f>
        <v>2835.4867256637167</v>
      </c>
      <c r="J13" s="3"/>
      <c r="K13" s="3"/>
      <c r="L13" s="3"/>
      <c r="M13" s="3"/>
    </row>
    <row r="14" spans="2:13" x14ac:dyDescent="0.25">
      <c r="B14" s="4">
        <v>60</v>
      </c>
      <c r="C14" s="4"/>
      <c r="D14" s="4"/>
      <c r="E14" s="4">
        <v>120</v>
      </c>
      <c r="F14" s="4">
        <f>120*120/11.3</f>
        <v>1274.3362831858406</v>
      </c>
      <c r="G14" s="4"/>
      <c r="H14" s="4">
        <v>180</v>
      </c>
      <c r="I14" s="4">
        <f>180*180/11.3</f>
        <v>2867.2566371681414</v>
      </c>
      <c r="J14" s="3"/>
      <c r="K14" s="3"/>
      <c r="L14" s="3"/>
      <c r="M14" s="3"/>
    </row>
    <row r="15" spans="2:13" x14ac:dyDescent="0.25">
      <c r="B15" s="4">
        <v>61</v>
      </c>
      <c r="C15" s="4"/>
      <c r="D15" s="4"/>
      <c r="E15" s="4">
        <v>121</v>
      </c>
      <c r="F15" s="4">
        <f>121*121/11.3</f>
        <v>1295.6637168141592</v>
      </c>
      <c r="G15" s="4"/>
      <c r="H15" s="4">
        <v>181</v>
      </c>
      <c r="I15" s="4">
        <f>181*181/11.3</f>
        <v>2899.2035398230087</v>
      </c>
      <c r="J15" s="3"/>
      <c r="K15" s="3"/>
      <c r="L15" s="3"/>
      <c r="M15" s="3"/>
    </row>
    <row r="16" spans="2:13" x14ac:dyDescent="0.25">
      <c r="B16" s="4">
        <v>62</v>
      </c>
      <c r="C16" s="4"/>
      <c r="D16" s="4"/>
      <c r="E16" s="4">
        <v>122</v>
      </c>
      <c r="F16" s="4">
        <f>122*122/11.3</f>
        <v>1317.1681415929202</v>
      </c>
      <c r="G16" s="4"/>
      <c r="H16" s="4">
        <v>182</v>
      </c>
      <c r="I16" s="4">
        <f>182*182/11.3</f>
        <v>2931.3274336283184</v>
      </c>
      <c r="J16" s="3"/>
      <c r="K16" s="3"/>
      <c r="L16" s="3"/>
      <c r="M16" s="3"/>
    </row>
    <row r="17" spans="2:13" x14ac:dyDescent="0.25">
      <c r="B17" s="4">
        <v>63</v>
      </c>
      <c r="C17" s="4"/>
      <c r="D17" s="4"/>
      <c r="E17" s="4">
        <v>123</v>
      </c>
      <c r="F17" s="4">
        <f>123*123/11.3</f>
        <v>1338.8495575221239</v>
      </c>
      <c r="G17" s="4"/>
      <c r="H17" s="4">
        <v>183</v>
      </c>
      <c r="I17" s="4">
        <f>183*183/11.3</f>
        <v>2963.6283185840707</v>
      </c>
      <c r="J17" s="3"/>
      <c r="K17" s="3"/>
      <c r="L17" s="3"/>
      <c r="M17" s="3"/>
    </row>
    <row r="18" spans="2:13" x14ac:dyDescent="0.25">
      <c r="B18" s="4">
        <v>64</v>
      </c>
      <c r="C18" s="4"/>
      <c r="D18" s="4"/>
      <c r="E18" s="4">
        <v>124</v>
      </c>
      <c r="F18" s="4">
        <f>124*124/11.3</f>
        <v>1360.7079646017698</v>
      </c>
      <c r="G18" s="4"/>
      <c r="H18" s="4">
        <v>184</v>
      </c>
      <c r="I18" s="4">
        <f>184*184/11.3</f>
        <v>2996.1061946902655</v>
      </c>
      <c r="J18" s="3"/>
      <c r="K18" s="3"/>
      <c r="L18" s="3"/>
      <c r="M18" s="3"/>
    </row>
    <row r="19" spans="2:13" x14ac:dyDescent="0.25">
      <c r="B19" s="4">
        <v>65</v>
      </c>
      <c r="C19" s="4"/>
      <c r="D19" s="4"/>
      <c r="E19" s="4">
        <v>125</v>
      </c>
      <c r="F19" s="4">
        <f>125*125/11.3</f>
        <v>1382.7433628318583</v>
      </c>
      <c r="G19" s="4"/>
      <c r="H19" s="4">
        <v>185</v>
      </c>
      <c r="I19" s="4">
        <f>185*185/11.3</f>
        <v>3028.7610619469024</v>
      </c>
      <c r="J19" s="3"/>
      <c r="K19" s="3"/>
      <c r="L19" s="3"/>
      <c r="M19" s="3"/>
    </row>
    <row r="20" spans="2:13" x14ac:dyDescent="0.25">
      <c r="B20" s="4">
        <v>66</v>
      </c>
      <c r="C20" s="4"/>
      <c r="D20" s="4"/>
      <c r="E20" s="4">
        <v>126</v>
      </c>
      <c r="F20" s="4">
        <f>126*126/11.3</f>
        <v>1404.9557522123894</v>
      </c>
      <c r="G20" s="4"/>
      <c r="H20" s="4">
        <v>186</v>
      </c>
      <c r="I20" s="4">
        <f>186*186/11.3</f>
        <v>3061.5929203539822</v>
      </c>
      <c r="J20" s="3"/>
      <c r="K20" s="3"/>
      <c r="L20" s="3"/>
      <c r="M20" s="3"/>
    </row>
    <row r="21" spans="2:13" x14ac:dyDescent="0.25">
      <c r="B21" s="4">
        <v>67</v>
      </c>
      <c r="C21" s="4"/>
      <c r="D21" s="4"/>
      <c r="E21" s="4">
        <v>127</v>
      </c>
      <c r="F21" s="4">
        <f>127*127/11.3</f>
        <v>1427.3451327433627</v>
      </c>
      <c r="G21" s="4"/>
      <c r="H21" s="4">
        <v>187</v>
      </c>
      <c r="I21" s="4">
        <f>187*187/11.3</f>
        <v>3094.6017699115041</v>
      </c>
      <c r="J21" s="3"/>
      <c r="K21" s="3"/>
      <c r="L21" s="3"/>
      <c r="M21" s="3"/>
    </row>
    <row r="22" spans="2:13" x14ac:dyDescent="0.25">
      <c r="B22" s="4">
        <v>68</v>
      </c>
      <c r="C22" s="4"/>
      <c r="D22" s="4"/>
      <c r="E22" s="4">
        <v>128</v>
      </c>
      <c r="F22" s="4">
        <f>128*128/11.3</f>
        <v>1449.9115044247787</v>
      </c>
      <c r="G22" s="4"/>
      <c r="H22" s="4">
        <v>188</v>
      </c>
      <c r="I22" s="4">
        <f>188*188/11.3</f>
        <v>3127.787610619469</v>
      </c>
      <c r="J22" s="3"/>
      <c r="K22" s="3"/>
      <c r="L22" s="3"/>
      <c r="M22" s="3"/>
    </row>
    <row r="23" spans="2:13" x14ac:dyDescent="0.25">
      <c r="B23" s="4">
        <v>69</v>
      </c>
      <c r="C23" s="4"/>
      <c r="D23" s="4"/>
      <c r="E23" s="4">
        <v>129</v>
      </c>
      <c r="F23" s="4">
        <f>129*126/11.3</f>
        <v>1438.4070796460176</v>
      </c>
      <c r="G23" s="4"/>
      <c r="H23" s="4">
        <v>189</v>
      </c>
      <c r="I23" s="4">
        <f>189*189/11.3</f>
        <v>3161.1504424778759</v>
      </c>
      <c r="J23" s="3"/>
      <c r="K23" s="3"/>
      <c r="L23" s="3"/>
      <c r="M23" s="3"/>
    </row>
    <row r="24" spans="2:13" x14ac:dyDescent="0.25">
      <c r="B24" s="4">
        <v>70</v>
      </c>
      <c r="C24" s="4"/>
      <c r="D24" s="4"/>
      <c r="E24" s="4">
        <v>130</v>
      </c>
      <c r="F24" s="4">
        <f>130*130/11.3</f>
        <v>1495.575221238938</v>
      </c>
      <c r="G24" s="4"/>
      <c r="H24" s="4">
        <v>190</v>
      </c>
      <c r="I24" s="4">
        <f>190*190/11.3</f>
        <v>3194.6902654867254</v>
      </c>
      <c r="J24" s="3"/>
      <c r="K24" s="3"/>
      <c r="L24" s="3"/>
      <c r="M24" s="3"/>
    </row>
    <row r="25" spans="2:13" x14ac:dyDescent="0.25">
      <c r="B25" s="4">
        <v>71</v>
      </c>
      <c r="C25" s="4"/>
      <c r="D25" s="4"/>
      <c r="E25" s="4">
        <v>131</v>
      </c>
      <c r="F25" s="4">
        <f>131*131/11.3</f>
        <v>1518.6725663716813</v>
      </c>
      <c r="G25" s="4"/>
      <c r="H25" s="4">
        <v>191</v>
      </c>
      <c r="I25" s="4"/>
      <c r="J25" s="3"/>
      <c r="K25" s="3"/>
      <c r="L25" s="3"/>
      <c r="M25" s="3"/>
    </row>
    <row r="26" spans="2:13" x14ac:dyDescent="0.25">
      <c r="B26" s="4">
        <v>72</v>
      </c>
      <c r="C26" s="4"/>
      <c r="D26" s="4"/>
      <c r="E26" s="4">
        <v>132</v>
      </c>
      <c r="F26" s="4">
        <f>132*132/11.3</f>
        <v>1541.9469026548672</v>
      </c>
      <c r="G26" s="4"/>
      <c r="H26" s="4">
        <v>192</v>
      </c>
      <c r="I26" s="4"/>
      <c r="J26" s="3"/>
      <c r="K26" s="3"/>
      <c r="L26" s="3"/>
      <c r="M26" s="3"/>
    </row>
    <row r="27" spans="2:13" x14ac:dyDescent="0.25">
      <c r="B27" s="4">
        <v>73</v>
      </c>
      <c r="C27" s="4"/>
      <c r="D27" s="4"/>
      <c r="E27" s="4">
        <v>133</v>
      </c>
      <c r="F27" s="4">
        <f>133*133/11.3</f>
        <v>1565.3982300884954</v>
      </c>
      <c r="G27" s="4"/>
      <c r="H27" s="4">
        <v>193</v>
      </c>
      <c r="I27" s="4"/>
      <c r="J27" s="3"/>
      <c r="K27" s="3"/>
      <c r="L27" s="3"/>
      <c r="M27" s="3"/>
    </row>
    <row r="28" spans="2:13" x14ac:dyDescent="0.25">
      <c r="B28" s="4">
        <v>74</v>
      </c>
      <c r="C28" s="4"/>
      <c r="D28" s="4"/>
      <c r="E28" s="4">
        <v>134</v>
      </c>
      <c r="F28" s="4">
        <f>134*134/11.3</f>
        <v>1589.0265486725664</v>
      </c>
      <c r="G28" s="4"/>
      <c r="H28" s="4">
        <v>194</v>
      </c>
      <c r="I28" s="4"/>
      <c r="J28" s="3"/>
      <c r="K28" s="3"/>
      <c r="L28" s="3"/>
      <c r="M28" s="3"/>
    </row>
    <row r="29" spans="2:13" x14ac:dyDescent="0.25">
      <c r="B29" s="4">
        <v>75</v>
      </c>
      <c r="C29" s="4"/>
      <c r="D29" s="4"/>
      <c r="E29" s="4">
        <v>135</v>
      </c>
      <c r="F29" s="4">
        <f>135*135/11.3</f>
        <v>1612.8318584070796</v>
      </c>
      <c r="G29" s="4"/>
      <c r="H29" s="4">
        <v>195</v>
      </c>
      <c r="I29" s="4"/>
      <c r="J29" s="3"/>
      <c r="K29" s="3"/>
      <c r="L29" s="3"/>
      <c r="M29" s="3"/>
    </row>
    <row r="30" spans="2:13" x14ac:dyDescent="0.25">
      <c r="B30" s="4">
        <v>76</v>
      </c>
      <c r="C30" s="4"/>
      <c r="D30" s="4"/>
      <c r="E30" s="4">
        <v>136</v>
      </c>
      <c r="F30" s="4">
        <f>136*136/11.3</f>
        <v>1636.8141592920354</v>
      </c>
      <c r="G30" s="4"/>
      <c r="H30" s="4">
        <v>196</v>
      </c>
      <c r="I30" s="4"/>
      <c r="J30" s="3"/>
      <c r="K30" s="3"/>
      <c r="L30" s="3"/>
      <c r="M30" s="3"/>
    </row>
    <row r="31" spans="2:13" x14ac:dyDescent="0.25">
      <c r="B31" s="4">
        <v>77</v>
      </c>
      <c r="C31" s="4"/>
      <c r="D31" s="4"/>
      <c r="E31" s="4">
        <v>137</v>
      </c>
      <c r="F31" s="4">
        <f>137*137/11.3</f>
        <v>1660.9734513274336</v>
      </c>
      <c r="G31" s="4"/>
      <c r="H31" s="4">
        <v>197</v>
      </c>
      <c r="I31" s="4"/>
      <c r="J31" s="3"/>
      <c r="K31" s="3"/>
      <c r="L31" s="3"/>
      <c r="M31" s="3"/>
    </row>
    <row r="32" spans="2:13" x14ac:dyDescent="0.25">
      <c r="B32" s="4">
        <v>78</v>
      </c>
      <c r="C32" s="4"/>
      <c r="D32" s="4"/>
      <c r="E32" s="4">
        <v>138</v>
      </c>
      <c r="F32" s="4">
        <f>138*138/11.3</f>
        <v>1685.3097345132742</v>
      </c>
      <c r="G32" s="4"/>
      <c r="H32" s="4">
        <v>198</v>
      </c>
      <c r="I32" s="4"/>
      <c r="J32" s="3"/>
      <c r="K32" s="3"/>
      <c r="L32" s="3"/>
      <c r="M32" s="3"/>
    </row>
    <row r="33" spans="2:13" x14ac:dyDescent="0.25">
      <c r="B33" s="4">
        <v>79</v>
      </c>
      <c r="C33" s="4"/>
      <c r="D33" s="4"/>
      <c r="E33" s="4">
        <v>139</v>
      </c>
      <c r="F33" s="4">
        <f>139*139/11.3</f>
        <v>1709.8230088495575</v>
      </c>
      <c r="G33" s="4"/>
      <c r="H33" s="4">
        <v>199</v>
      </c>
      <c r="I33" s="4"/>
      <c r="J33" s="3"/>
      <c r="K33" s="3"/>
      <c r="L33" s="3"/>
      <c r="M33" s="3"/>
    </row>
    <row r="34" spans="2:13" x14ac:dyDescent="0.25">
      <c r="B34" s="4">
        <v>80</v>
      </c>
      <c r="C34" s="4"/>
      <c r="D34" s="4"/>
      <c r="E34" s="4">
        <v>140</v>
      </c>
      <c r="F34" s="4">
        <f>140*140/11.3</f>
        <v>1734.5132743362831</v>
      </c>
      <c r="G34" s="4"/>
      <c r="H34" s="4">
        <v>200</v>
      </c>
      <c r="I34" s="4"/>
      <c r="J34" s="3"/>
      <c r="K34" s="3"/>
      <c r="L34" s="3"/>
      <c r="M34" s="3"/>
    </row>
    <row r="35" spans="2:13" x14ac:dyDescent="0.25">
      <c r="B35" s="4">
        <v>81</v>
      </c>
      <c r="C35" s="4"/>
      <c r="D35" s="4"/>
      <c r="E35" s="4">
        <v>141</v>
      </c>
      <c r="F35" s="4">
        <f>141*141/11.3</f>
        <v>1759.3805309734512</v>
      </c>
      <c r="G35" s="4"/>
      <c r="H35" s="4">
        <v>201</v>
      </c>
      <c r="I35" s="4"/>
      <c r="J35" s="3"/>
      <c r="K35" s="3"/>
      <c r="L35" s="3"/>
      <c r="M35" s="3"/>
    </row>
    <row r="36" spans="2:13" x14ac:dyDescent="0.25">
      <c r="B36" s="4">
        <v>82</v>
      </c>
      <c r="C36" s="4"/>
      <c r="D36" s="4"/>
      <c r="E36" s="4">
        <v>142</v>
      </c>
      <c r="F36" s="4">
        <f>142*142/11.3</f>
        <v>1784.4247787610618</v>
      </c>
      <c r="G36" s="4"/>
      <c r="H36" s="4">
        <v>202</v>
      </c>
      <c r="I36" s="4"/>
      <c r="J36" s="3"/>
      <c r="K36" s="3"/>
      <c r="L36" s="3"/>
      <c r="M36" s="3"/>
    </row>
    <row r="37" spans="2:13" x14ac:dyDescent="0.25">
      <c r="B37" s="4">
        <v>83</v>
      </c>
      <c r="C37" s="4"/>
      <c r="D37" s="4"/>
      <c r="E37" s="4">
        <v>143</v>
      </c>
      <c r="F37" s="4">
        <f>143*143/11.3</f>
        <v>1809.646017699115</v>
      </c>
      <c r="G37" s="4"/>
      <c r="H37" s="4">
        <v>203</v>
      </c>
      <c r="I37" s="4"/>
      <c r="J37" s="3"/>
      <c r="K37" s="3"/>
      <c r="L37" s="3"/>
      <c r="M37" s="3"/>
    </row>
    <row r="38" spans="2:13" x14ac:dyDescent="0.25">
      <c r="B38" s="4">
        <v>84</v>
      </c>
      <c r="C38" s="4"/>
      <c r="D38" s="4"/>
      <c r="E38" s="4">
        <v>144</v>
      </c>
      <c r="F38" s="4">
        <f>144*144/11.3</f>
        <v>1835.0442477876104</v>
      </c>
      <c r="G38" s="4"/>
      <c r="H38" s="4">
        <v>204</v>
      </c>
      <c r="I38" s="4"/>
      <c r="J38" s="3"/>
      <c r="K38" s="3"/>
      <c r="L38" s="3"/>
      <c r="M38" s="3"/>
    </row>
    <row r="39" spans="2:13" x14ac:dyDescent="0.25">
      <c r="B39" s="4">
        <v>85</v>
      </c>
      <c r="C39" s="4"/>
      <c r="D39" s="4"/>
      <c r="E39" s="4">
        <v>145</v>
      </c>
      <c r="F39" s="4">
        <f>145*145/11.3</f>
        <v>1860.6194690265486</v>
      </c>
      <c r="G39" s="4"/>
      <c r="H39" s="4">
        <v>205</v>
      </c>
      <c r="I39" s="4"/>
      <c r="J39" s="3"/>
      <c r="K39" s="3"/>
      <c r="L39" s="3"/>
      <c r="M39" s="3"/>
    </row>
    <row r="40" spans="2:13" x14ac:dyDescent="0.25">
      <c r="B40" s="4">
        <v>86</v>
      </c>
      <c r="C40" s="4"/>
      <c r="D40" s="4"/>
      <c r="E40" s="4">
        <v>146</v>
      </c>
      <c r="F40" s="4">
        <f>146*146/11.3</f>
        <v>1886.3716814159291</v>
      </c>
      <c r="G40" s="4"/>
      <c r="H40" s="4">
        <v>206</v>
      </c>
      <c r="I40" s="4"/>
      <c r="J40" s="3"/>
      <c r="K40" s="3"/>
      <c r="L40" s="3"/>
      <c r="M40" s="3"/>
    </row>
    <row r="41" spans="2:13" x14ac:dyDescent="0.25">
      <c r="B41" s="4">
        <v>87</v>
      </c>
      <c r="C41" s="4"/>
      <c r="D41" s="4"/>
      <c r="E41" s="4">
        <v>147</v>
      </c>
      <c r="F41" s="4">
        <f>147*147/11.3</f>
        <v>1912.3008849557521</v>
      </c>
      <c r="G41" s="4"/>
      <c r="H41" s="4">
        <v>207</v>
      </c>
      <c r="I41" s="4"/>
      <c r="J41" s="3"/>
      <c r="K41" s="3"/>
      <c r="L41" s="3"/>
      <c r="M41" s="3"/>
    </row>
    <row r="42" spans="2:13" x14ac:dyDescent="0.25">
      <c r="B42" s="4">
        <v>88</v>
      </c>
      <c r="C42" s="4"/>
      <c r="D42" s="4"/>
      <c r="E42" s="4">
        <v>148</v>
      </c>
      <c r="F42" s="4">
        <f>148*148/11.3</f>
        <v>1938.4070796460176</v>
      </c>
      <c r="G42" s="4"/>
      <c r="H42" s="4">
        <v>208</v>
      </c>
      <c r="I42" s="4"/>
      <c r="J42" s="3"/>
      <c r="K42" s="3"/>
      <c r="L42" s="3"/>
      <c r="M42" s="3"/>
    </row>
    <row r="43" spans="2:13" x14ac:dyDescent="0.25">
      <c r="B43" s="4">
        <v>89</v>
      </c>
      <c r="C43" s="4"/>
      <c r="D43" s="4"/>
      <c r="E43" s="4">
        <v>149</v>
      </c>
      <c r="F43" s="4">
        <f>149*149/11.3</f>
        <v>1964.6902654867256</v>
      </c>
      <c r="G43" s="4"/>
      <c r="H43" s="4">
        <v>209</v>
      </c>
      <c r="I43" s="4"/>
      <c r="J43" s="3"/>
      <c r="K43" s="3"/>
      <c r="L43" s="3"/>
      <c r="M43" s="3"/>
    </row>
    <row r="44" spans="2:13" x14ac:dyDescent="0.25">
      <c r="B44" s="4">
        <v>90</v>
      </c>
      <c r="C44" s="4"/>
      <c r="D44" s="4"/>
      <c r="E44" s="4">
        <v>150</v>
      </c>
      <c r="F44" s="4">
        <f>150*150/11.3</f>
        <v>1991.1504424778759</v>
      </c>
      <c r="G44" s="4"/>
      <c r="H44" s="4">
        <v>210</v>
      </c>
      <c r="I44" s="4"/>
      <c r="J44" s="3"/>
      <c r="K44" s="3"/>
      <c r="L44" s="3"/>
      <c r="M44" s="3"/>
    </row>
    <row r="45" spans="2:13" x14ac:dyDescent="0.25">
      <c r="B45" s="4">
        <v>91</v>
      </c>
      <c r="C45" s="4"/>
      <c r="D45" s="4"/>
      <c r="E45" s="4">
        <v>151</v>
      </c>
      <c r="F45" s="4">
        <f>151*151/11.3</f>
        <v>2017.787610619469</v>
      </c>
      <c r="G45" s="4"/>
      <c r="H45" s="4">
        <v>211</v>
      </c>
      <c r="I45" s="4"/>
      <c r="J45" s="3"/>
      <c r="K45" s="3"/>
      <c r="L45" s="3"/>
      <c r="M45" s="3"/>
    </row>
    <row r="46" spans="2:13" x14ac:dyDescent="0.25">
      <c r="B46" s="4">
        <v>92</v>
      </c>
      <c r="C46" s="4"/>
      <c r="D46" s="4"/>
      <c r="E46" s="4">
        <v>152</v>
      </c>
      <c r="F46" s="4">
        <f>152*152/11.3</f>
        <v>2044.6017699115043</v>
      </c>
      <c r="G46" s="4"/>
      <c r="H46" s="4">
        <v>212</v>
      </c>
      <c r="I46" s="4"/>
      <c r="J46" s="3"/>
      <c r="K46" s="3"/>
      <c r="L46" s="3"/>
      <c r="M46" s="3"/>
    </row>
    <row r="47" spans="2:13" x14ac:dyDescent="0.25">
      <c r="B47" s="4">
        <v>93</v>
      </c>
      <c r="C47" s="4"/>
      <c r="D47" s="4"/>
      <c r="E47" s="4">
        <v>153</v>
      </c>
      <c r="F47" s="4">
        <f>153*153/11.3</f>
        <v>2071.5929203539822</v>
      </c>
      <c r="G47" s="4"/>
      <c r="H47" s="4">
        <v>213</v>
      </c>
      <c r="I47" s="4"/>
      <c r="J47" s="3"/>
      <c r="K47" s="3"/>
      <c r="L47" s="3"/>
      <c r="M47" s="3"/>
    </row>
    <row r="48" spans="2:13" x14ac:dyDescent="0.25">
      <c r="B48" s="4">
        <v>94</v>
      </c>
      <c r="C48" s="4"/>
      <c r="D48" s="4"/>
      <c r="E48" s="4">
        <v>154</v>
      </c>
      <c r="F48" s="4">
        <f>154*154/11.3</f>
        <v>2098.7610619469024</v>
      </c>
      <c r="G48" s="4"/>
      <c r="H48" s="4">
        <v>214</v>
      </c>
      <c r="I48" s="4"/>
      <c r="J48" s="3"/>
      <c r="K48" s="3"/>
      <c r="L48" s="3"/>
      <c r="M48" s="3"/>
    </row>
    <row r="49" spans="2:13" x14ac:dyDescent="0.25">
      <c r="B49" s="4">
        <v>95</v>
      </c>
      <c r="C49" s="4"/>
      <c r="D49" s="4"/>
      <c r="E49" s="4">
        <v>155</v>
      </c>
      <c r="F49" s="4">
        <f>155*155/11.3</f>
        <v>2126.1061946902655</v>
      </c>
      <c r="G49" s="4"/>
      <c r="H49" s="4">
        <v>215</v>
      </c>
      <c r="I49" s="4"/>
      <c r="J49" s="3"/>
      <c r="K49" s="3"/>
      <c r="L49" s="3"/>
      <c r="M49" s="3"/>
    </row>
    <row r="50" spans="2:13" x14ac:dyDescent="0.25">
      <c r="B50" s="4">
        <v>96</v>
      </c>
      <c r="C50" s="4"/>
      <c r="D50" s="4"/>
      <c r="E50" s="4">
        <v>156</v>
      </c>
      <c r="F50" s="4">
        <f>156*156/11.3</f>
        <v>2153.6283185840707</v>
      </c>
      <c r="G50" s="4"/>
      <c r="H50" s="4">
        <v>216</v>
      </c>
      <c r="I50" s="4"/>
      <c r="J50" s="3"/>
      <c r="K50" s="3"/>
      <c r="L50" s="3"/>
      <c r="M50" s="3"/>
    </row>
    <row r="51" spans="2:13" x14ac:dyDescent="0.25">
      <c r="B51" s="4">
        <v>97</v>
      </c>
      <c r="C51" s="4"/>
      <c r="D51" s="4"/>
      <c r="E51" s="4">
        <v>157</v>
      </c>
      <c r="F51" s="4">
        <f>157*157/11.3</f>
        <v>2181.3274336283184</v>
      </c>
      <c r="G51" s="4"/>
      <c r="H51" s="4">
        <v>217</v>
      </c>
      <c r="I51" s="4"/>
      <c r="J51" s="3"/>
      <c r="K51" s="3"/>
      <c r="L51" s="3"/>
      <c r="M51" s="3"/>
    </row>
    <row r="52" spans="2:13" x14ac:dyDescent="0.25">
      <c r="B52" s="4">
        <v>98</v>
      </c>
      <c r="C52" s="4"/>
      <c r="D52" s="4"/>
      <c r="E52" s="4">
        <v>158</v>
      </c>
      <c r="F52" s="4">
        <f>158*158/11.3</f>
        <v>2209.2035398230087</v>
      </c>
      <c r="G52" s="4"/>
      <c r="H52" s="4">
        <v>218</v>
      </c>
      <c r="I52" s="4"/>
      <c r="J52" s="3"/>
      <c r="K52" s="3"/>
      <c r="L52" s="3"/>
      <c r="M52" s="3"/>
    </row>
    <row r="53" spans="2:13" x14ac:dyDescent="0.25">
      <c r="B53" s="4">
        <v>99</v>
      </c>
      <c r="C53" s="4"/>
      <c r="D53" s="4"/>
      <c r="E53" s="4">
        <v>159</v>
      </c>
      <c r="F53" s="4">
        <f>159*159/11.3</f>
        <v>2237.2566371681414</v>
      </c>
      <c r="G53" s="4"/>
      <c r="H53" s="4">
        <v>219</v>
      </c>
      <c r="I53" s="4"/>
      <c r="J53" s="3"/>
      <c r="K53" s="3"/>
      <c r="L53" s="3"/>
      <c r="M53" s="3"/>
    </row>
    <row r="54" spans="2:13" x14ac:dyDescent="0.25">
      <c r="B54" s="4">
        <v>100</v>
      </c>
      <c r="C54" s="4">
        <f>100*100/11.3</f>
        <v>884.95575221238937</v>
      </c>
      <c r="D54" s="4"/>
      <c r="E54" s="4">
        <v>160</v>
      </c>
      <c r="F54" s="4">
        <f>160*160/11.3</f>
        <v>2265.4867256637167</v>
      </c>
      <c r="G54" s="4"/>
      <c r="H54" s="4">
        <v>220</v>
      </c>
      <c r="I54" s="4"/>
      <c r="J54" s="3"/>
      <c r="K54" s="3"/>
      <c r="L54" s="3"/>
      <c r="M54" s="3"/>
    </row>
    <row r="55" spans="2:13" x14ac:dyDescent="0.25">
      <c r="B55" s="4">
        <v>101</v>
      </c>
      <c r="C55" s="4">
        <f>111*111/11.3</f>
        <v>1090.3539823008848</v>
      </c>
      <c r="D55" s="4"/>
      <c r="E55" s="4">
        <v>161</v>
      </c>
      <c r="F55" s="4">
        <f>161*161/11.3</f>
        <v>2293.8938053097345</v>
      </c>
      <c r="G55" s="4"/>
      <c r="H55" s="4">
        <v>221</v>
      </c>
      <c r="I55" s="4"/>
      <c r="J55" s="3"/>
      <c r="K55" s="3"/>
      <c r="L55" s="3"/>
      <c r="M55" s="3"/>
    </row>
    <row r="56" spans="2:13" x14ac:dyDescent="0.25">
      <c r="B56" s="4">
        <v>102</v>
      </c>
      <c r="C56" s="4">
        <f>102*102/11.3</f>
        <v>920.70796460176985</v>
      </c>
      <c r="D56" s="4"/>
      <c r="E56" s="4">
        <v>162</v>
      </c>
      <c r="F56" s="4">
        <f>162*162/11.3</f>
        <v>2322.4778761061943</v>
      </c>
      <c r="G56" s="4"/>
      <c r="H56" s="4">
        <v>222</v>
      </c>
      <c r="I56" s="4"/>
      <c r="J56" s="3"/>
      <c r="K56" s="3"/>
      <c r="L56" s="3"/>
      <c r="M56" s="3"/>
    </row>
    <row r="57" spans="2:13" x14ac:dyDescent="0.25">
      <c r="B57" s="4">
        <v>103</v>
      </c>
      <c r="C57" s="4">
        <f>103*103/11.3</f>
        <v>938.84955752212386</v>
      </c>
      <c r="D57" s="4"/>
      <c r="E57" s="4">
        <v>163</v>
      </c>
      <c r="F57" s="4">
        <f>163*163/11.3</f>
        <v>2351.2389380530972</v>
      </c>
      <c r="G57" s="4"/>
      <c r="H57" s="4">
        <v>223</v>
      </c>
      <c r="I57" s="4"/>
      <c r="J57" s="3"/>
      <c r="K57" s="3"/>
      <c r="L57" s="3"/>
      <c r="M57" s="3"/>
    </row>
    <row r="58" spans="2:13" x14ac:dyDescent="0.25">
      <c r="B58" s="4">
        <v>104</v>
      </c>
      <c r="C58" s="4">
        <f>104*104/11.3</f>
        <v>957.16814159292028</v>
      </c>
      <c r="D58" s="4"/>
      <c r="E58" s="4">
        <v>164</v>
      </c>
      <c r="F58" s="4">
        <f>164*164/11.3</f>
        <v>2380.1769911504425</v>
      </c>
      <c r="G58" s="4"/>
      <c r="H58" s="4">
        <v>224</v>
      </c>
      <c r="I58" s="4"/>
      <c r="J58" s="3"/>
      <c r="K58" s="3"/>
      <c r="L58" s="3"/>
      <c r="M58" s="3"/>
    </row>
    <row r="59" spans="2:13" x14ac:dyDescent="0.25">
      <c r="B59" s="4">
        <v>105</v>
      </c>
      <c r="C59" s="4">
        <f>105*105/11.3</f>
        <v>975.66371681415922</v>
      </c>
      <c r="D59" s="4"/>
      <c r="E59" s="4">
        <v>165</v>
      </c>
      <c r="F59" s="4">
        <f>165*165/11.3</f>
        <v>2409.2920353982299</v>
      </c>
      <c r="G59" s="4"/>
      <c r="H59" s="4">
        <v>225</v>
      </c>
      <c r="I59" s="4"/>
      <c r="J59" s="3"/>
      <c r="K59" s="3"/>
      <c r="L59" s="3"/>
      <c r="M59" s="3"/>
    </row>
    <row r="60" spans="2:13" x14ac:dyDescent="0.25">
      <c r="B60" s="4">
        <v>106</v>
      </c>
      <c r="C60" s="4">
        <f>106*106/11.3</f>
        <v>994.33628318584067</v>
      </c>
      <c r="D60" s="4"/>
      <c r="E60" s="4">
        <v>166</v>
      </c>
      <c r="F60" s="4">
        <f>166*166/11.3</f>
        <v>2438.5840707964599</v>
      </c>
      <c r="G60" s="4"/>
      <c r="H60" s="4">
        <v>226</v>
      </c>
      <c r="I60" s="4"/>
    </row>
    <row r="61" spans="2:13" x14ac:dyDescent="0.25">
      <c r="B61" s="4">
        <v>107</v>
      </c>
      <c r="C61" s="4">
        <f>107*107/11.3</f>
        <v>1013.1858407079645</v>
      </c>
      <c r="D61" s="4"/>
      <c r="E61" s="4">
        <v>167</v>
      </c>
      <c r="F61" s="4">
        <f>167*167/11.3</f>
        <v>2468.0530973451328</v>
      </c>
      <c r="G61" s="4"/>
      <c r="H61" s="4">
        <v>227</v>
      </c>
      <c r="I61" s="4"/>
    </row>
    <row r="62" spans="2:13" x14ac:dyDescent="0.25">
      <c r="B62" s="4">
        <v>108</v>
      </c>
      <c r="C62" s="4">
        <f>108*108/11.3</f>
        <v>1032.212389380531</v>
      </c>
      <c r="D62" s="4"/>
      <c r="E62" s="4">
        <v>168</v>
      </c>
      <c r="F62" s="4">
        <f>168*168/11.3</f>
        <v>2497.6991150442477</v>
      </c>
      <c r="G62" s="4"/>
      <c r="H62" s="4">
        <v>228</v>
      </c>
      <c r="I62" s="4"/>
    </row>
    <row r="63" spans="2:13" x14ac:dyDescent="0.25">
      <c r="B63" s="4">
        <v>109</v>
      </c>
      <c r="C63" s="4">
        <f>109*109/11.3</f>
        <v>1051.4159292035397</v>
      </c>
      <c r="D63" s="4"/>
      <c r="E63" s="4">
        <v>169</v>
      </c>
      <c r="F63" s="4">
        <f>169*169/11.3</f>
        <v>2527.5221238938052</v>
      </c>
      <c r="G63" s="4"/>
      <c r="H63" s="4">
        <v>229</v>
      </c>
      <c r="I63" s="4"/>
    </row>
  </sheetData>
  <mergeCells count="1">
    <mergeCell ref="B1:G1"/>
  </mergeCells>
  <pageMargins left="0.98425196850393704" right="0.98425196850393704" top="7.874015748031496E-2" bottom="0.43307086614173229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2020-03-10T05:30:34Z</dcterms:modified>
</cp:coreProperties>
</file>