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5" i="1"/>
  <c r="B6"/>
  <c r="I14"/>
  <c r="I9"/>
  <c r="G13"/>
  <c r="I13" s="1"/>
  <c r="G12"/>
  <c r="I12" s="1"/>
  <c r="G11"/>
  <c r="I11" s="1"/>
  <c r="G10"/>
  <c r="I10" s="1"/>
  <c r="G9"/>
  <c r="K8"/>
  <c r="F8"/>
  <c r="G8" s="1"/>
  <c r="I8" s="1"/>
  <c r="B3"/>
  <c r="J9" l="1"/>
  <c r="K9" s="1"/>
  <c r="J10" l="1"/>
  <c r="K10" s="1"/>
  <c r="J11" l="1"/>
  <c r="K11" s="1"/>
  <c r="J12" l="1"/>
  <c r="K12" s="1"/>
  <c r="J13" l="1"/>
  <c r="K13" s="1"/>
  <c r="J14" l="1"/>
  <c r="K14" l="1"/>
  <c r="J15"/>
  <c r="K15" s="1"/>
  <c r="K39" l="1"/>
</calcChain>
</file>

<file path=xl/sharedStrings.xml><?xml version="1.0" encoding="utf-8"?>
<sst xmlns="http://schemas.openxmlformats.org/spreadsheetml/2006/main" count="18" uniqueCount="18">
  <si>
    <t>Объем в кубе, л</t>
  </si>
  <si>
    <t>объем АС</t>
  </si>
  <si>
    <t>крепость в кубе, %об</t>
  </si>
  <si>
    <t>№TT</t>
  </si>
  <si>
    <t>куб</t>
  </si>
  <si>
    <t>Спиртуозность, %об</t>
  </si>
  <si>
    <t>Конц, мг/л</t>
  </si>
  <si>
    <t>Кол-во на ТТ, мг</t>
  </si>
  <si>
    <t>ФЧ=бесконечность</t>
  </si>
  <si>
    <t>концентрация этилизобутирата начальная, мг/лАС</t>
  </si>
  <si>
    <t>Кисп спирта</t>
  </si>
  <si>
    <t>Крект этилизобутирата</t>
  </si>
  <si>
    <t>Кисп этилизобутирата</t>
  </si>
  <si>
    <t>удерживающая способность ТТ, л</t>
  </si>
  <si>
    <t>Итого:</t>
  </si>
  <si>
    <t>всего этилизобутирата в кубе, мг</t>
  </si>
  <si>
    <t>деф</t>
  </si>
  <si>
    <t>Концентрацию в ячейке J8 задаем такую, чтобы "итого" ячейки К39 равнялась "всего примеси в кубе" ячейки В6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</si>
</sst>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workbookViewId="0">
      <selection activeCell="F31" sqref="F31"/>
    </sheetView>
  </sheetViews>
  <sheetFormatPr defaultRowHeight="15"/>
  <cols>
    <col min="1" max="1" width="50.28515625" customWidth="1"/>
    <col min="3" max="3" width="11.140625" customWidth="1"/>
    <col min="5" max="5" width="35.28515625" customWidth="1"/>
    <col min="6" max="7" width="20.140625" customWidth="1"/>
    <col min="8" max="8" width="29.28515625" customWidth="1"/>
    <col min="9" max="9" width="23.28515625" customWidth="1"/>
    <col min="10" max="10" width="12.140625" customWidth="1"/>
    <col min="11" max="11" width="18.5703125" customWidth="1"/>
  </cols>
  <sheetData>
    <row r="1" spans="1:11">
      <c r="A1" t="s">
        <v>0</v>
      </c>
      <c r="B1">
        <v>20</v>
      </c>
    </row>
    <row r="2" spans="1:11">
      <c r="A2" t="s">
        <v>2</v>
      </c>
      <c r="B2">
        <v>10</v>
      </c>
    </row>
    <row r="3" spans="1:11">
      <c r="A3" t="s">
        <v>1</v>
      </c>
      <c r="B3">
        <f>B1*B2/100</f>
        <v>2</v>
      </c>
    </row>
    <row r="4" spans="1:11">
      <c r="A4" t="s">
        <v>9</v>
      </c>
      <c r="B4">
        <v>1.3169999999999999</v>
      </c>
    </row>
    <row r="5" spans="1:11">
      <c r="A5" t="s">
        <v>8</v>
      </c>
    </row>
    <row r="6" spans="1:11">
      <c r="A6" t="s">
        <v>15</v>
      </c>
      <c r="B6">
        <f>B4*B3</f>
        <v>2.6339999999999999</v>
      </c>
    </row>
    <row r="7" spans="1:11">
      <c r="D7" t="s">
        <v>3</v>
      </c>
      <c r="E7" t="s">
        <v>13</v>
      </c>
      <c r="F7" t="s">
        <v>5</v>
      </c>
      <c r="G7" t="s">
        <v>10</v>
      </c>
      <c r="H7" t="s">
        <v>11</v>
      </c>
      <c r="I7" t="s">
        <v>12</v>
      </c>
      <c r="J7" t="s">
        <v>6</v>
      </c>
      <c r="K7" t="s">
        <v>7</v>
      </c>
    </row>
    <row r="8" spans="1:11">
      <c r="D8" t="s">
        <v>4</v>
      </c>
      <c r="F8">
        <f>B2</f>
        <v>10</v>
      </c>
      <c r="G8">
        <f t="shared" ref="G8:G13" si="0">F9/F8</f>
        <v>5.5</v>
      </c>
      <c r="H8">
        <v>30</v>
      </c>
      <c r="I8">
        <f t="shared" ref="I8:I15" si="1">G8*H8</f>
        <v>165</v>
      </c>
      <c r="J8">
        <v>1.23E-2</v>
      </c>
      <c r="K8">
        <f>J8*B1</f>
        <v>0.246</v>
      </c>
    </row>
    <row r="9" spans="1:11">
      <c r="D9">
        <v>1</v>
      </c>
      <c r="E9">
        <v>0.05</v>
      </c>
      <c r="F9">
        <v>55</v>
      </c>
      <c r="G9">
        <f t="shared" si="0"/>
        <v>1.5</v>
      </c>
      <c r="H9">
        <v>5</v>
      </c>
      <c r="I9">
        <f t="shared" si="1"/>
        <v>7.5</v>
      </c>
      <c r="J9">
        <f>J8*I8</f>
        <v>2.0295000000000001</v>
      </c>
      <c r="K9">
        <f>J9*E9</f>
        <v>0.10147500000000001</v>
      </c>
    </row>
    <row r="10" spans="1:11">
      <c r="D10">
        <v>2</v>
      </c>
      <c r="E10">
        <v>0.01</v>
      </c>
      <c r="F10">
        <v>82.5</v>
      </c>
      <c r="G10">
        <f t="shared" si="0"/>
        <v>1.0787878787878789</v>
      </c>
      <c r="H10">
        <v>1.2</v>
      </c>
      <c r="I10">
        <f t="shared" si="1"/>
        <v>1.2945454545454547</v>
      </c>
      <c r="J10">
        <f>J9*I9</f>
        <v>15.221250000000001</v>
      </c>
      <c r="K10">
        <f t="shared" ref="K10:K15" si="2">J10*E10</f>
        <v>0.15221250000000003</v>
      </c>
    </row>
    <row r="11" spans="1:11">
      <c r="D11">
        <v>3</v>
      </c>
      <c r="E11">
        <v>0.01</v>
      </c>
      <c r="F11">
        <v>89</v>
      </c>
      <c r="G11">
        <f t="shared" si="0"/>
        <v>1.0314606741573034</v>
      </c>
      <c r="H11">
        <v>1.1499999999999999</v>
      </c>
      <c r="I11">
        <f t="shared" si="1"/>
        <v>1.1861797752808987</v>
      </c>
      <c r="J11">
        <f>J10*I10</f>
        <v>19.704600000000003</v>
      </c>
      <c r="K11">
        <f t="shared" si="2"/>
        <v>0.19704600000000003</v>
      </c>
    </row>
    <row r="12" spans="1:11">
      <c r="D12">
        <v>4</v>
      </c>
      <c r="E12">
        <v>0.01</v>
      </c>
      <c r="F12">
        <v>91.8</v>
      </c>
      <c r="G12">
        <f t="shared" si="0"/>
        <v>1.0174291938997821</v>
      </c>
      <c r="H12">
        <v>1.05</v>
      </c>
      <c r="I12">
        <f t="shared" si="1"/>
        <v>1.0683006535947712</v>
      </c>
      <c r="J12">
        <f>J11*I11</f>
        <v>23.373197999999999</v>
      </c>
      <c r="K12">
        <f t="shared" si="2"/>
        <v>0.23373197999999998</v>
      </c>
    </row>
    <row r="13" spans="1:11">
      <c r="D13">
        <v>5</v>
      </c>
      <c r="E13">
        <v>0.01</v>
      </c>
      <c r="F13">
        <v>93.4</v>
      </c>
      <c r="G13">
        <f t="shared" si="0"/>
        <v>1.0096359743040684</v>
      </c>
      <c r="H13">
        <v>1</v>
      </c>
      <c r="I13">
        <f t="shared" si="1"/>
        <v>1.0096359743040684</v>
      </c>
      <c r="J13">
        <f>J12*I12</f>
        <v>24.969602699999999</v>
      </c>
      <c r="K13">
        <f t="shared" si="2"/>
        <v>0.24969602699999999</v>
      </c>
    </row>
    <row r="14" spans="1:11">
      <c r="D14">
        <v>6</v>
      </c>
      <c r="E14">
        <v>0.01</v>
      </c>
      <c r="F14">
        <v>94.3</v>
      </c>
      <c r="G14">
        <v>1</v>
      </c>
      <c r="H14">
        <v>0.95</v>
      </c>
      <c r="I14">
        <f t="shared" si="1"/>
        <v>0.95</v>
      </c>
      <c r="J14">
        <f t="shared" ref="J14:J15" si="3">J13*I13</f>
        <v>25.210209149999997</v>
      </c>
      <c r="K14">
        <f t="shared" si="2"/>
        <v>0.25210209149999996</v>
      </c>
    </row>
    <row r="15" spans="1:11">
      <c r="D15" t="s">
        <v>16</v>
      </c>
      <c r="E15">
        <v>0.05</v>
      </c>
      <c r="F15">
        <v>94.9</v>
      </c>
      <c r="G15">
        <v>1</v>
      </c>
      <c r="H15">
        <v>0.95</v>
      </c>
      <c r="I15">
        <f t="shared" si="1"/>
        <v>0.95</v>
      </c>
      <c r="J15">
        <f t="shared" si="3"/>
        <v>23.949698692499997</v>
      </c>
      <c r="K15">
        <f t="shared" si="2"/>
        <v>1.1974849346249998</v>
      </c>
    </row>
    <row r="39" spans="1:11">
      <c r="A39" t="s">
        <v>17</v>
      </c>
      <c r="J39" t="s">
        <v>14</v>
      </c>
      <c r="K39">
        <f>SUM(K8:K38)</f>
        <v>2.6297485331249999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Guest</cp:lastModifiedBy>
  <dcterms:created xsi:type="dcterms:W3CDTF">2025-09-18T14:48:38Z</dcterms:created>
  <dcterms:modified xsi:type="dcterms:W3CDTF">2025-11-15T06:59:48Z</dcterms:modified>
</cp:coreProperties>
</file>